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сения\Desktop\"/>
    </mc:Choice>
  </mc:AlternateContent>
  <bookViews>
    <workbookView xWindow="0" yWindow="0" windowWidth="19200" windowHeight="7310"/>
  </bookViews>
  <sheets>
    <sheet name="Лист1" sheetId="1" r:id="rId1"/>
  </sheets>
  <calcPr calcId="152511"/>
  <customWorkbookViews>
    <customWorkbookView name="Ксения - Личное представление" guid="{6FF5F777-20FB-40B3-94D1-18B19C83D8C8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G24" i="1"/>
  <c r="G196" i="1"/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H13" i="1"/>
  <c r="I13" i="1"/>
  <c r="J13" i="1"/>
  <c r="F13" i="1"/>
  <c r="G81" i="1" l="1"/>
  <c r="H81" i="1"/>
  <c r="I81" i="1"/>
  <c r="G62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F196" i="1" l="1"/>
</calcChain>
</file>

<file path=xl/sharedStrings.xml><?xml version="1.0" encoding="utf-8"?>
<sst xmlns="http://schemas.openxmlformats.org/spreadsheetml/2006/main" count="418" uniqueCount="190">
  <si>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</si>
  <si>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</si>
  <si>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</si>
  <si>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</si>
  <si>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</si>
  <si>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</si>
  <si>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</si>
  <si>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</si>
  <si>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</si>
  <si>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</si>
  <si>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</si>
  <si>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</si>
  <si>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</si>
  <si>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</si>
  <si>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</si>
  <si>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</si>
  <si>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</si>
  <si>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</si>
  <si>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</si>
  <si>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</si>
  <si>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</si>
  <si>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</si>
  <si>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</si>
  <si>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</si>
  <si>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</si>
  <si>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</si>
  <si>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</si>
  <si>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</si>
  <si>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</si>
  <si>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</si>
  <si>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</si>
  <si>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</si>
  <si>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</si>
  <si>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</si>
  <si>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</si>
  <si>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Макароны с сыром</t>
  </si>
  <si>
    <t>огурец св.</t>
  </si>
  <si>
    <t>Бутерброд с маслом</t>
  </si>
  <si>
    <t>Морс из клюквы</t>
  </si>
  <si>
    <t>П007970</t>
  </si>
  <si>
    <t>П008361</t>
  </si>
  <si>
    <t>П00001</t>
  </si>
  <si>
    <t>П02436к</t>
  </si>
  <si>
    <t>200/30</t>
  </si>
  <si>
    <t>30/10</t>
  </si>
  <si>
    <t>13,77</t>
  </si>
  <si>
    <t>0,19</t>
  </si>
  <si>
    <t>2,45</t>
  </si>
  <si>
    <t>16,55</t>
  </si>
  <si>
    <t>0,02</t>
  </si>
  <si>
    <t>8,72</t>
  </si>
  <si>
    <t>41,35</t>
  </si>
  <si>
    <t>0,59</t>
  </si>
  <si>
    <t>14,81</t>
  </si>
  <si>
    <t>21,8</t>
  </si>
  <si>
    <t>Напиток яблочный</t>
  </si>
  <si>
    <t>Пюре картофельное</t>
  </si>
  <si>
    <t>Биточки куриные</t>
  </si>
  <si>
    <t>Соус томатный</t>
  </si>
  <si>
    <t>помидор свежий</t>
  </si>
  <si>
    <t>Хлеб окский/ржано-пшен./</t>
  </si>
  <si>
    <t>3,11</t>
  </si>
  <si>
    <t>11,93</t>
  </si>
  <si>
    <t>0,09</t>
  </si>
  <si>
    <t>2,18</t>
  </si>
  <si>
    <t>3,55</t>
  </si>
  <si>
    <t>0,21</t>
  </si>
  <si>
    <t>5,66</t>
  </si>
  <si>
    <t>13,25</t>
  </si>
  <si>
    <t>2,8</t>
  </si>
  <si>
    <t>0,03</t>
  </si>
  <si>
    <t>20,06</t>
  </si>
  <si>
    <t>8,68</t>
  </si>
  <si>
    <t>24,02</t>
  </si>
  <si>
    <t>10,93</t>
  </si>
  <si>
    <t>7,3</t>
  </si>
  <si>
    <t>0,69</t>
  </si>
  <si>
    <t>П00893</t>
  </si>
  <si>
    <t>П50517</t>
  </si>
  <si>
    <t>П00438</t>
  </si>
  <si>
    <t>П00753ш</t>
  </si>
  <si>
    <t>Пи0485</t>
  </si>
  <si>
    <t>П003111</t>
  </si>
  <si>
    <t>Чай с лимоном</t>
  </si>
  <si>
    <t>Каша геркулесовая молочная</t>
  </si>
  <si>
    <t>Яблоки</t>
  </si>
  <si>
    <t>230/10 /10</t>
  </si>
  <si>
    <t>0,38</t>
  </si>
  <si>
    <t>0,35</t>
  </si>
  <si>
    <t>8,92</t>
  </si>
  <si>
    <t>0,06</t>
  </si>
  <si>
    <t>0,01</t>
  </si>
  <si>
    <t>15,18</t>
  </si>
  <si>
    <t>8,26</t>
  </si>
  <si>
    <t>12,77</t>
  </si>
  <si>
    <t>37,26</t>
  </si>
  <si>
    <t>П00756ъ</t>
  </si>
  <si>
    <t>П00431</t>
  </si>
  <si>
    <t>П00775И</t>
  </si>
  <si>
    <t>Манник с молоком сгущенным</t>
  </si>
  <si>
    <t>груша</t>
  </si>
  <si>
    <t>12,69</t>
  </si>
  <si>
    <t>15,78</t>
  </si>
  <si>
    <t>72,25</t>
  </si>
  <si>
    <t xml:space="preserve"> </t>
  </si>
  <si>
    <t>5,8</t>
  </si>
  <si>
    <t>20,42</t>
  </si>
  <si>
    <t>0,57</t>
  </si>
  <si>
    <t>13,37</t>
  </si>
  <si>
    <t>25/5</t>
  </si>
  <si>
    <t>П5201</t>
  </si>
  <si>
    <t>Рагу из птицы</t>
  </si>
  <si>
    <t>Морс вишня</t>
  </si>
  <si>
    <t>Хлеб /ржано-пшен./</t>
  </si>
  <si>
    <t>22,3</t>
  </si>
  <si>
    <t>17,3</t>
  </si>
  <si>
    <t>15,6</t>
  </si>
  <si>
    <t>2,62</t>
  </si>
  <si>
    <t>0,46</t>
  </si>
  <si>
    <t>11,34</t>
  </si>
  <si>
    <t>П00351ш</t>
  </si>
  <si>
    <t>П02436в</t>
  </si>
  <si>
    <t>П00753</t>
  </si>
  <si>
    <t>Макаронные изделия отварные</t>
  </si>
  <si>
    <t>Сосиски отв.</t>
  </si>
  <si>
    <t>Чай с сахаром</t>
  </si>
  <si>
    <t>Салат из свежих овощей</t>
  </si>
  <si>
    <t>Масло сливочное</t>
  </si>
  <si>
    <t>10,6</t>
  </si>
  <si>
    <t>3,94</t>
  </si>
  <si>
    <t>5,58</t>
  </si>
  <si>
    <t>19,84</t>
  </si>
  <si>
    <t>1,78</t>
  </si>
  <si>
    <t>0,27</t>
  </si>
  <si>
    <t>9,35</t>
  </si>
  <si>
    <t>0,53</t>
  </si>
  <si>
    <t>5,33</t>
  </si>
  <si>
    <t>1,96</t>
  </si>
  <si>
    <t>0,04</t>
  </si>
  <si>
    <t>3,43</t>
  </si>
  <si>
    <t>0,05</t>
  </si>
  <si>
    <t>П002091</t>
  </si>
  <si>
    <t>П00254и</t>
  </si>
  <si>
    <t>П00430</t>
  </si>
  <si>
    <t>П000231</t>
  </si>
  <si>
    <t>П00013</t>
  </si>
  <si>
    <t>Каша рассыпчатая гречневая</t>
  </si>
  <si>
    <t>7,65</t>
  </si>
  <si>
    <t>48,6</t>
  </si>
  <si>
    <t>П00781и</t>
  </si>
  <si>
    <t>Каша молочная пшенная</t>
  </si>
  <si>
    <t>Бутерброд с сыром</t>
  </si>
  <si>
    <t>фрукты свежие</t>
  </si>
  <si>
    <t>30/5/2 0</t>
  </si>
  <si>
    <t>15,43</t>
  </si>
  <si>
    <t>11,75</t>
  </si>
  <si>
    <t>4,93</t>
  </si>
  <si>
    <t>8,1</t>
  </si>
  <si>
    <t>15,54</t>
  </si>
  <si>
    <t>1,85</t>
  </si>
  <si>
    <t>0,62</t>
  </si>
  <si>
    <t>25,31</t>
  </si>
  <si>
    <t>П00773и</t>
  </si>
  <si>
    <t>П00001ш</t>
  </si>
  <si>
    <t>П00887ш</t>
  </si>
  <si>
    <t>Омлет натуральный</t>
  </si>
  <si>
    <t>Батон подмосковный</t>
  </si>
  <si>
    <t>12,04</t>
  </si>
  <si>
    <t>13,1</t>
  </si>
  <si>
    <t>13,92</t>
  </si>
  <si>
    <t>1,9</t>
  </si>
  <si>
    <t>8,25</t>
  </si>
  <si>
    <t>12,99</t>
  </si>
  <si>
    <t>П00214</t>
  </si>
  <si>
    <t>П00757</t>
  </si>
  <si>
    <t>Рыба жареная</t>
  </si>
  <si>
    <t>Хлеб окский</t>
  </si>
  <si>
    <t>13,55</t>
  </si>
  <si>
    <t>4,34</t>
  </si>
  <si>
    <t>8,48</t>
  </si>
  <si>
    <t>2,13</t>
  </si>
  <si>
    <t>0,32</t>
  </si>
  <si>
    <t>13,11</t>
  </si>
  <si>
    <t>0,3</t>
  </si>
  <si>
    <t>0,94</t>
  </si>
  <si>
    <t>П00233</t>
  </si>
  <si>
    <t>Хаапалампинская ООШ</t>
  </si>
  <si>
    <t>директор</t>
  </si>
  <si>
    <t>Машталлер Н.В.</t>
  </si>
  <si>
    <t xml:space="preserve"> 9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</si>
</sst>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F8FADC5-191E-42C7-BDD7-1F2845C0C745}" diskRevisions="1" revisionId="331" version="2">
  <header guid="{C338207F-54FE-4546-B02B-95670A5E75D7}" dateTime="2024-10-24T11:24:40" maxSheetId="2" userName="Ксения" r:id="rId3" minRId="93" maxRId="330">
    <sheetIdMap count="1">
      <sheetId val="1"/>
    </sheetIdMap>
  </header>
  <header guid="{EF8FADC5-191E-42C7-BDD7-1F2845C0C745}" dateTime="2025-02-25T10:54:54" maxSheetId="2" userName="Ксения" r:id="rId4" minRId="33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nc r="E63" t="inlineStr">
      <is>
        <t>Манник с молоком сгущенным</t>
      </is>
    </nc>
  </rcc>
  <rcc rId="94" sId="1">
    <nc r="E65" t="inlineStr">
      <is>
        <t>Морс из клюквы</t>
      </is>
    </nc>
  </rcc>
  <rcc rId="95" sId="1">
    <nc r="E67" t="inlineStr">
      <is>
        <t>груша</t>
      </is>
    </nc>
  </rcc>
  <rcc rId="96" sId="1">
    <nc r="E66" t="inlineStr">
      <is>
        <t>Бутерброд с маслом</t>
      </is>
    </nc>
  </rcc>
  <rcc rId="97" sId="1">
    <nc r="G63" t="inlineStr">
      <is>
        <t>12,69</t>
      </is>
    </nc>
  </rcc>
  <rcc rId="98" sId="1">
    <nc r="H63" t="inlineStr">
      <is>
        <t>15,78</t>
      </is>
    </nc>
  </rcc>
  <rcc rId="99" sId="1">
    <nc r="I63" t="inlineStr">
      <is>
        <t>72,25</t>
      </is>
    </nc>
  </rcc>
  <rcc rId="100" sId="1">
    <nc r="J63">
      <v>389</v>
    </nc>
  </rcc>
  <rcc rId="101" sId="1">
    <nc r="F63" t="inlineStr">
      <is>
        <t>200/30</t>
      </is>
    </nc>
  </rcc>
  <rcc rId="102" sId="1">
    <nc r="F65">
      <v>200</v>
    </nc>
  </rcc>
  <rcc rId="103" sId="1">
    <nc r="G65" t="inlineStr">
      <is>
        <t xml:space="preserve"> </t>
      </is>
    </nc>
  </rcc>
  <rcc rId="104" sId="1">
    <nc r="H65" t="inlineStr">
      <is>
        <t xml:space="preserve"> </t>
      </is>
    </nc>
  </rcc>
  <rcc rId="105" sId="1">
    <nc r="I65" t="inlineStr">
      <is>
        <t>21,8</t>
      </is>
    </nc>
  </rcc>
  <rcc rId="106" sId="1">
    <nc r="J65">
      <v>82</v>
    </nc>
  </rcc>
  <rcc rId="107" sId="1">
    <nc r="G66" t="inlineStr">
      <is>
        <t>5,8</t>
      </is>
    </nc>
  </rcc>
  <rcc rId="108" sId="1">
    <nc r="H66" t="inlineStr">
      <is>
        <t>8,72</t>
      </is>
    </nc>
  </rcc>
  <rcc rId="109" sId="1">
    <nc r="I66" t="inlineStr">
      <is>
        <t>20,42</t>
      </is>
    </nc>
  </rcc>
  <rcc rId="110" sId="1">
    <nc r="J66">
      <v>125</v>
    </nc>
  </rcc>
  <rfmt sheetId="1" sqref="F66" start="0" length="0">
    <dxf>
      <numFmt numFmtId="21" formatCode="dd/mmm"/>
    </dxf>
  </rfmt>
  <rcc rId="111" sId="1">
    <nc r="G67" t="inlineStr">
      <is>
        <t>0,57</t>
      </is>
    </nc>
  </rcc>
  <rcc rId="112" sId="1">
    <nc r="H67" t="inlineStr">
      <is>
        <t>0,57</t>
      </is>
    </nc>
  </rcc>
  <rcc rId="113" sId="1">
    <nc r="I67" t="inlineStr">
      <is>
        <t>13,37</t>
      </is>
    </nc>
  </rcc>
  <rcc rId="114" sId="1">
    <nc r="J67">
      <v>61</v>
    </nc>
  </rcc>
  <rcc rId="115" sId="1">
    <nc r="F67">
      <v>100</v>
    </nc>
  </rcc>
  <rcc rId="116" sId="1" numFmtId="21">
    <nc r="F66" t="inlineStr">
      <is>
        <t>25/5</t>
      </is>
    </nc>
  </rcc>
  <rcc rId="117" sId="1">
    <nc r="K63" t="inlineStr">
      <is>
        <t>П5201</t>
      </is>
    </nc>
  </rcc>
  <rcc rId="118" sId="1">
    <nc r="K65" t="inlineStr">
      <is>
        <t>П02436к</t>
      </is>
    </nc>
  </rcc>
  <rcc rId="119" sId="1">
    <nc r="K66" t="inlineStr">
      <is>
        <t>П00001</t>
      </is>
    </nc>
  </rcc>
  <rcc rId="120" sId="1">
    <nc r="K67" t="inlineStr">
      <is>
        <t>П00756ъ</t>
      </is>
    </nc>
  </rcc>
  <rcc rId="121" sId="1">
    <nc r="E82" t="inlineStr">
      <is>
        <t>Рагу из птицы</t>
      </is>
    </nc>
  </rcc>
  <rcc rId="122" sId="1">
    <nc r="E84" t="inlineStr">
      <is>
        <t>Морс вишня</t>
      </is>
    </nc>
  </rcc>
  <rcc rId="123" sId="1">
    <nc r="E85" t="inlineStr">
      <is>
        <t>Бутерброд с маслом</t>
      </is>
    </nc>
  </rcc>
  <rcc rId="124" sId="1">
    <nc r="E87" t="inlineStr">
      <is>
        <t>Хлеб /ржано-пшен./</t>
      </is>
    </nc>
  </rcc>
  <rcc rId="125" sId="1">
    <nc r="F87">
      <v>30</v>
    </nc>
  </rcc>
  <rcc rId="126" sId="1">
    <nc r="F85" t="inlineStr">
      <is>
        <t>25/5</t>
      </is>
    </nc>
  </rcc>
  <rcc rId="127" sId="1">
    <nc r="F84">
      <v>200</v>
    </nc>
  </rcc>
  <rcc rId="128" sId="1">
    <nc r="F82">
      <v>250</v>
    </nc>
  </rcc>
  <rcc rId="129" sId="1">
    <nc r="G82" t="inlineStr">
      <is>
        <t>22,3</t>
      </is>
    </nc>
  </rcc>
  <rcc rId="130" sId="1">
    <nc r="H82" t="inlineStr">
      <is>
        <t>17,3</t>
      </is>
    </nc>
  </rcc>
  <rcc rId="131" sId="1">
    <nc r="I82" t="inlineStr">
      <is>
        <t>15,6</t>
      </is>
    </nc>
  </rcc>
  <rcc rId="132" sId="1">
    <nc r="J82">
      <v>350</v>
    </nc>
  </rcc>
  <rcc rId="133" sId="1">
    <nc r="G84" t="inlineStr">
      <is>
        <t xml:space="preserve"> </t>
      </is>
    </nc>
  </rcc>
  <rcc rId="134" sId="1">
    <nc r="H84" t="inlineStr">
      <is>
        <t xml:space="preserve"> </t>
      </is>
    </nc>
  </rcc>
  <rcc rId="135" sId="1">
    <nc r="I84" t="inlineStr">
      <is>
        <t>21,8</t>
      </is>
    </nc>
  </rcc>
  <rcc rId="136" sId="1">
    <nc r="J84">
      <v>82</v>
    </nc>
  </rcc>
  <rcc rId="137" sId="1">
    <nc r="G85" t="inlineStr">
      <is>
        <t>5,8</t>
      </is>
    </nc>
  </rcc>
  <rcc rId="138" sId="1">
    <nc r="H85" t="inlineStr">
      <is>
        <t>8,72</t>
      </is>
    </nc>
  </rcc>
  <rcc rId="139" sId="1">
    <nc r="I85" t="inlineStr">
      <is>
        <t>20,42</t>
      </is>
    </nc>
  </rcc>
  <rcc rId="140" sId="1">
    <nc r="J85">
      <v>125</v>
    </nc>
  </rcc>
  <rcc rId="141" sId="1">
    <nc r="G87" t="inlineStr">
      <is>
        <t>2,62</t>
      </is>
    </nc>
  </rcc>
  <rcc rId="142" sId="1">
    <nc r="H87" t="inlineStr">
      <is>
        <t>0,46</t>
      </is>
    </nc>
  </rcc>
  <rcc rId="143" sId="1">
    <nc r="I87" t="inlineStr">
      <is>
        <t>11,34</t>
      </is>
    </nc>
  </rcc>
  <rcc rId="144" sId="1">
    <nc r="J87">
      <v>61</v>
    </nc>
  </rcc>
  <rcc rId="145" sId="1">
    <nc r="K82" t="inlineStr">
      <is>
        <t>П00351ш</t>
      </is>
    </nc>
  </rcc>
  <rcc rId="146" sId="1">
    <nc r="K84" t="inlineStr">
      <is>
        <t>П02436в</t>
      </is>
    </nc>
  </rcc>
  <rcc rId="147" sId="1">
    <nc r="K85" t="inlineStr">
      <is>
        <t>П00001</t>
      </is>
    </nc>
  </rcc>
  <rcc rId="148" sId="1">
    <nc r="K87" t="inlineStr">
      <is>
        <t>П00753</t>
      </is>
    </nc>
  </rcc>
  <rcc rId="149" sId="1">
    <nc r="E101" t="inlineStr">
      <is>
        <t>Макаронные изделия отварные</t>
      </is>
    </nc>
  </rcc>
  <rcc rId="150" sId="1">
    <nc r="E102" t="inlineStr">
      <is>
        <t>Сосиски отв.</t>
      </is>
    </nc>
  </rcc>
  <rcc rId="151" sId="1">
    <nc r="E103" t="inlineStr">
      <is>
        <t>Чай с сахаром</t>
      </is>
    </nc>
  </rcc>
  <rcc rId="152" sId="1">
    <nc r="E104" t="inlineStr">
      <is>
        <t>Хлеб окский/ржано-пшен./</t>
      </is>
    </nc>
  </rcc>
  <rcc rId="153" sId="1">
    <nc r="E106" t="inlineStr">
      <is>
        <t>Салат из свежих овощей</t>
      </is>
    </nc>
  </rcc>
  <rcc rId="154" sId="1">
    <nc r="E107" t="inlineStr">
      <is>
        <t>Масло сливочное</t>
      </is>
    </nc>
  </rcc>
  <rcc rId="155" sId="1">
    <nc r="F101">
      <v>150</v>
    </nc>
  </rcc>
  <rcc rId="156" sId="1">
    <nc r="F102">
      <v>62</v>
    </nc>
  </rcc>
  <rcc rId="157" sId="1">
    <nc r="F103">
      <v>200</v>
    </nc>
  </rcc>
  <rcc rId="158" sId="1">
    <nc r="F104">
      <v>25</v>
    </nc>
  </rcc>
  <rcc rId="159" sId="1">
    <nc r="F107">
      <v>5</v>
    </nc>
  </rcc>
  <rcc rId="160" sId="1">
    <nc r="F106">
      <v>60</v>
    </nc>
  </rcc>
  <rcc rId="161" sId="1">
    <nc r="G101" t="inlineStr">
      <is>
        <t>10,6</t>
      </is>
    </nc>
  </rcc>
  <rcc rId="162" sId="1">
    <nc r="H101" t="inlineStr">
      <is>
        <t>3,94</t>
      </is>
    </nc>
  </rcc>
  <rcc rId="163" sId="1">
    <nc r="I101">
      <v>43</v>
    </nc>
  </rcc>
  <rcc rId="164" sId="1">
    <nc r="J101">
      <v>190</v>
    </nc>
  </rcc>
  <rcc rId="165" sId="1">
    <nc r="G102" t="inlineStr">
      <is>
        <t>5,58</t>
      </is>
    </nc>
  </rcc>
  <rcc rId="166" sId="1">
    <nc r="H102" t="inlineStr">
      <is>
        <t>19,84</t>
      </is>
    </nc>
  </rcc>
  <rcc rId="167" sId="1">
    <nc r="I102" t="inlineStr">
      <is>
        <t xml:space="preserve"> </t>
      </is>
    </nc>
  </rcc>
  <rcc rId="168" sId="1">
    <nc r="J102">
      <v>211</v>
    </nc>
  </rcc>
  <rcc rId="169" sId="1">
    <nc r="G103" t="inlineStr">
      <is>
        <t xml:space="preserve"> </t>
      </is>
    </nc>
  </rcc>
  <rcc rId="170" sId="1">
    <nc r="H103" t="inlineStr">
      <is>
        <t xml:space="preserve"> </t>
      </is>
    </nc>
  </rcc>
  <rcc rId="171" sId="1">
    <nc r="I103">
      <v>15</v>
    </nc>
  </rcc>
  <rcc rId="172" sId="1">
    <nc r="J103">
      <v>54</v>
    </nc>
  </rcc>
  <rcc rId="173" sId="1">
    <nc r="G104" t="inlineStr">
      <is>
        <t>1,78</t>
      </is>
    </nc>
  </rcc>
  <rcc rId="174" sId="1">
    <nc r="H104" t="inlineStr">
      <is>
        <t>0,27</t>
      </is>
    </nc>
  </rcc>
  <rcc rId="175" sId="1">
    <nc r="I104" t="inlineStr">
      <is>
        <t>9,35</t>
      </is>
    </nc>
  </rcc>
  <rcc rId="176" sId="1">
    <nc r="J104">
      <v>47</v>
    </nc>
  </rcc>
  <rcc rId="177" sId="1">
    <nc r="G106" t="inlineStr">
      <is>
        <t>0,53</t>
      </is>
    </nc>
  </rcc>
  <rcc rId="178" sId="1">
    <nc r="H106" t="inlineStr">
      <is>
        <t>5,33</t>
      </is>
    </nc>
  </rcc>
  <rcc rId="179" sId="1">
    <nc r="I106" t="inlineStr">
      <is>
        <t>1,96</t>
      </is>
    </nc>
  </rcc>
  <rcc rId="180" sId="1">
    <nc r="J106">
      <v>58</v>
    </nc>
  </rcc>
  <rcc rId="181" sId="1">
    <nc r="G107" t="inlineStr">
      <is>
        <t>0,04</t>
      </is>
    </nc>
  </rcc>
  <rcc rId="182" sId="1">
    <nc r="H107" t="inlineStr">
      <is>
        <t>3,43</t>
      </is>
    </nc>
  </rcc>
  <rcc rId="183" sId="1">
    <nc r="I107" t="inlineStr">
      <is>
        <t>0,05</t>
      </is>
    </nc>
  </rcc>
  <rcc rId="184" sId="1">
    <nc r="J107">
      <v>37</v>
    </nc>
  </rcc>
  <rcc rId="185" sId="1">
    <nc r="K101" t="inlineStr">
      <is>
        <t>П002091</t>
      </is>
    </nc>
  </rcc>
  <rcc rId="186" sId="1">
    <nc r="K102" t="inlineStr">
      <is>
        <t>П00254и</t>
      </is>
    </nc>
  </rcc>
  <rcc rId="187" sId="1">
    <nc r="K103" t="inlineStr">
      <is>
        <t>П00430</t>
      </is>
    </nc>
  </rcc>
  <rcc rId="188" sId="1">
    <nc r="K104" t="inlineStr">
      <is>
        <t>П00753</t>
      </is>
    </nc>
  </rcc>
  <rcc rId="189" sId="1">
    <nc r="K106" t="inlineStr">
      <is>
        <t>П000231</t>
      </is>
    </nc>
  </rcc>
  <rcc rId="190" sId="1">
    <nc r="K107" t="inlineStr">
      <is>
        <t>П00013</t>
      </is>
    </nc>
  </rcc>
  <rcc rId="191" sId="1">
    <nc r="E120" t="inlineStr">
      <is>
        <t>Биточки куриные</t>
      </is>
    </nc>
  </rcc>
  <rcc rId="192" sId="1">
    <nc r="E121" t="inlineStr">
      <is>
        <t>Каша рассыпчатая гречневая</t>
      </is>
    </nc>
  </rcc>
  <rcc rId="193" sId="1">
    <nc r="E122" t="inlineStr">
      <is>
        <t>Напиток яблочный</t>
      </is>
    </nc>
  </rcc>
  <rcc rId="194" sId="1">
    <nc r="E123" t="inlineStr">
      <is>
        <t>Хлеб окский/ржано-пшен./</t>
      </is>
    </nc>
  </rcc>
  <rcc rId="195" sId="1">
    <nc r="E125" t="inlineStr">
      <is>
        <t>огурец св.</t>
      </is>
    </nc>
  </rcc>
  <rcc rId="196" sId="1">
    <nc r="G120" t="inlineStr">
      <is>
        <t>11,93</t>
      </is>
    </nc>
  </rcc>
  <rcc rId="197" sId="1">
    <nc r="H120" t="inlineStr">
      <is>
        <t>13,25</t>
      </is>
    </nc>
  </rcc>
  <rcc rId="198" sId="1">
    <nc r="I120" t="inlineStr">
      <is>
        <t>8,68</t>
      </is>
    </nc>
  </rcc>
  <rcc rId="199" sId="1">
    <nc r="J120">
      <v>196</v>
    </nc>
  </rcc>
  <rcc rId="200" sId="1">
    <nc r="G121" t="inlineStr">
      <is>
        <t>10,6</t>
      </is>
    </nc>
  </rcc>
  <rcc rId="201" sId="1">
    <nc r="H121" t="inlineStr">
      <is>
        <t>7,65</t>
      </is>
    </nc>
  </rcc>
  <rcc rId="202" sId="1">
    <nc r="I121" t="inlineStr">
      <is>
        <t>48,6</t>
      </is>
    </nc>
  </rcc>
  <rcc rId="203" sId="1">
    <nc r="J121">
      <v>194</v>
    </nc>
  </rcc>
  <rcc rId="204" sId="1">
    <nc r="G122" t="inlineStr">
      <is>
        <t>0,09</t>
      </is>
    </nc>
  </rcc>
  <rcc rId="205" sId="1">
    <nc r="H122" t="inlineStr">
      <is>
        <t>0,09</t>
      </is>
    </nc>
  </rcc>
  <rcc rId="206" sId="1">
    <nc r="I122" t="inlineStr">
      <is>
        <t>24,02</t>
      </is>
    </nc>
  </rcc>
  <rcc rId="207" sId="1">
    <nc r="J122">
      <v>97</v>
    </nc>
  </rcc>
  <rcc rId="208" sId="1">
    <nc r="G123" t="inlineStr">
      <is>
        <t>2,18</t>
      </is>
    </nc>
  </rcc>
  <rcc rId="209" sId="1">
    <nc r="H123" t="inlineStr">
      <is>
        <t>0,38</t>
      </is>
    </nc>
  </rcc>
  <rcc rId="210" sId="1">
    <nc r="I123" t="inlineStr">
      <is>
        <t>10,93</t>
      </is>
    </nc>
  </rcc>
  <rcc rId="211" sId="1">
    <nc r="J123">
      <v>54</v>
    </nc>
  </rcc>
  <rcc rId="212" sId="1">
    <nc r="G125" t="inlineStr">
      <is>
        <t>0,19</t>
      </is>
    </nc>
  </rcc>
  <rcc rId="213" sId="1">
    <nc r="H125" t="inlineStr">
      <is>
        <t>0,02</t>
      </is>
    </nc>
  </rcc>
  <rcc rId="214" sId="1">
    <nc r="I125" t="inlineStr">
      <is>
        <t>0,59</t>
      </is>
    </nc>
  </rcc>
  <rcc rId="215" sId="1">
    <nc r="J125">
      <v>3</v>
    </nc>
  </rcc>
  <rcc rId="216" sId="1">
    <nc r="F122">
      <v>200</v>
    </nc>
  </rcc>
  <rcc rId="217" sId="1">
    <nc r="F120">
      <v>80</v>
    </nc>
  </rcc>
  <rcc rId="218" sId="1">
    <nc r="F121">
      <v>150</v>
    </nc>
  </rcc>
  <rcc rId="219" sId="1">
    <nc r="F123">
      <v>25</v>
    </nc>
  </rcc>
  <rcc rId="220" sId="1">
    <nc r="F125">
      <v>30</v>
    </nc>
  </rcc>
  <rcc rId="221" sId="1">
    <nc r="K120" t="inlineStr">
      <is>
        <t>П50517</t>
      </is>
    </nc>
  </rcc>
  <rcc rId="222" sId="1">
    <nc r="K121" t="inlineStr">
      <is>
        <t>П00781и</t>
      </is>
    </nc>
  </rcc>
  <rcc rId="223" sId="1">
    <nc r="K122" t="inlineStr">
      <is>
        <t>П00438</t>
      </is>
    </nc>
  </rcc>
  <rcc rId="224" sId="1">
    <nc r="K123" t="inlineStr">
      <is>
        <t>П00753ш</t>
      </is>
    </nc>
  </rcc>
  <rcc rId="225" sId="1">
    <nc r="K125" t="inlineStr">
      <is>
        <t>П008361</t>
      </is>
    </nc>
  </rcc>
  <rcc rId="226" sId="1">
    <nc r="E139" t="inlineStr">
      <is>
        <t>Каша молочная пшенная</t>
      </is>
    </nc>
  </rcc>
  <rcc rId="227" sId="1">
    <nc r="E141" t="inlineStr">
      <is>
        <t>Чай с сахаром</t>
      </is>
    </nc>
  </rcc>
  <rcc rId="228" sId="1">
    <nc r="E142" t="inlineStr">
      <is>
        <t>Бутерброд с сыром</t>
      </is>
    </nc>
  </rcc>
  <rcc rId="229" sId="1">
    <nc r="E143" t="inlineStr">
      <is>
        <t>фрукты свежие</t>
      </is>
    </nc>
  </rcc>
  <rcc rId="230" sId="1">
    <nc r="F141">
      <v>200</v>
    </nc>
  </rcc>
  <rcc rId="231" sId="1">
    <nc r="F143">
      <v>100</v>
    </nc>
  </rcc>
  <rcc rId="232" sId="1">
    <nc r="F139">
      <v>250</v>
    </nc>
  </rcc>
  <rcc rId="233" sId="1">
    <nc r="F142" t="inlineStr">
      <is>
        <t>30/5/2 0</t>
      </is>
    </nc>
  </rcc>
  <rcc rId="234" sId="1">
    <nc r="G139" t="inlineStr">
      <is>
        <t>15,43</t>
      </is>
    </nc>
  </rcc>
  <rcc rId="235" sId="1">
    <nc r="H139" t="inlineStr">
      <is>
        <t>11,75</t>
      </is>
    </nc>
  </rcc>
  <rcc rId="236" sId="1">
    <nc r="I139">
      <v>44</v>
    </nc>
  </rcc>
  <rcc rId="237" sId="1">
    <nc r="J139">
      <v>250</v>
    </nc>
  </rcc>
  <rcc rId="238" sId="1">
    <nc r="G141" t="inlineStr">
      <is>
        <t xml:space="preserve"> </t>
      </is>
    </nc>
  </rcc>
  <rcc rId="239" sId="1">
    <nc r="H141" t="inlineStr">
      <is>
        <t xml:space="preserve"> </t>
      </is>
    </nc>
  </rcc>
  <rcc rId="240" sId="1">
    <nc r="I141">
      <v>15</v>
    </nc>
  </rcc>
  <rcc rId="241" sId="1">
    <nc r="J141">
      <v>54</v>
    </nc>
  </rcc>
  <rcc rId="242" sId="1">
    <nc r="G142" t="inlineStr">
      <is>
        <t>4,93</t>
      </is>
    </nc>
  </rcc>
  <rcc rId="243" sId="1">
    <nc r="H142" t="inlineStr">
      <is>
        <t>8,1</t>
      </is>
    </nc>
  </rcc>
  <rcc rId="244" sId="1">
    <nc r="I142" t="inlineStr">
      <is>
        <t>15,54</t>
      </is>
    </nc>
  </rcc>
  <rcc rId="245" sId="1">
    <nc r="J142">
      <v>111</v>
    </nc>
  </rcc>
  <rcc rId="246" sId="1">
    <nc r="G143" t="inlineStr">
      <is>
        <t>1,85</t>
      </is>
    </nc>
  </rcc>
  <rcc rId="247" sId="1">
    <nc r="H143" t="inlineStr">
      <is>
        <t>0,62</t>
      </is>
    </nc>
  </rcc>
  <rcc rId="248" sId="1">
    <nc r="I143" t="inlineStr">
      <is>
        <t>25,31</t>
      </is>
    </nc>
  </rcc>
  <rcc rId="249" sId="1">
    <nc r="J143">
      <v>117</v>
    </nc>
  </rcc>
  <rcc rId="250" sId="1">
    <nc r="K139" t="inlineStr">
      <is>
        <t>П00773и</t>
      </is>
    </nc>
  </rcc>
  <rcc rId="251" sId="1">
    <nc r="K141" t="inlineStr">
      <is>
        <t>П00430</t>
      </is>
    </nc>
  </rcc>
  <rcc rId="252" sId="1">
    <nc r="K142" t="inlineStr">
      <is>
        <t>П00001ш</t>
      </is>
    </nc>
  </rcc>
  <rcc rId="253" sId="1">
    <nc r="K143" t="inlineStr">
      <is>
        <t>П00887ш</t>
      </is>
    </nc>
  </rcc>
  <rcc rId="254" sId="1">
    <nc r="E158" t="inlineStr">
      <is>
        <t>Омлет натуральный</t>
      </is>
    </nc>
  </rcc>
  <rcc rId="255" sId="1">
    <nc r="E160" t="inlineStr">
      <is>
        <t>Чай с сахаром</t>
      </is>
    </nc>
  </rcc>
  <rcc rId="256" sId="1">
    <nc r="E161" t="inlineStr">
      <is>
        <t>Батон подмосковный</t>
      </is>
    </nc>
  </rcc>
  <rcc rId="257" sId="1">
    <nc r="E162" t="inlineStr">
      <is>
        <t>груша</t>
      </is>
    </nc>
  </rcc>
  <rcc rId="258" sId="1">
    <nc r="E163" t="inlineStr">
      <is>
        <t>помидор свежий</t>
      </is>
    </nc>
  </rcc>
  <rcc rId="259" sId="1">
    <nc r="F158">
      <v>160</v>
    </nc>
  </rcc>
  <rcc rId="260" sId="1">
    <nc r="F160">
      <v>200</v>
    </nc>
  </rcc>
  <rcc rId="261" sId="1">
    <nc r="F162">
      <v>100</v>
    </nc>
  </rcc>
  <rcc rId="262" sId="1">
    <nc r="F161">
      <v>25</v>
    </nc>
  </rcc>
  <rcc rId="263" sId="1">
    <nc r="F163">
      <v>20</v>
    </nc>
  </rcc>
  <rcc rId="264" sId="1">
    <nc r="G158" t="inlineStr">
      <is>
        <t>12,04</t>
      </is>
    </nc>
  </rcc>
  <rcc rId="265" sId="1">
    <nc r="H158" t="inlineStr">
      <is>
        <t>13,1</t>
      </is>
    </nc>
  </rcc>
  <rcc rId="266" sId="1">
    <nc r="I158" t="inlineStr">
      <is>
        <t>13,92</t>
      </is>
    </nc>
  </rcc>
  <rcc rId="267" sId="1">
    <nc r="J158">
      <v>245</v>
    </nc>
  </rcc>
  <rcc rId="268" sId="1">
    <nc r="G160" t="inlineStr">
      <is>
        <t xml:space="preserve"> </t>
      </is>
    </nc>
  </rcc>
  <rcc rId="269" sId="1">
    <nc r="H160" t="inlineStr">
      <is>
        <t xml:space="preserve"> </t>
      </is>
    </nc>
  </rcc>
  <rcc rId="270" sId="1">
    <nc r="I160">
      <v>15</v>
    </nc>
  </rcc>
  <rcc rId="271" sId="1">
    <nc r="J160">
      <v>54</v>
    </nc>
  </rcc>
  <rcc rId="272" sId="1">
    <nc r="G161" t="inlineStr">
      <is>
        <t>1,9</t>
      </is>
    </nc>
  </rcc>
  <rcc rId="273" sId="1">
    <nc r="H161" t="inlineStr">
      <is>
        <t>8,25</t>
      </is>
    </nc>
  </rcc>
  <rcc rId="274" sId="1">
    <nc r="I161" t="inlineStr">
      <is>
        <t>12,99</t>
      </is>
    </nc>
  </rcc>
  <rcc rId="275" sId="1">
    <nc r="J161">
      <v>65</v>
    </nc>
  </rcc>
  <rcc rId="276" sId="1">
    <nc r="G162" t="inlineStr">
      <is>
        <t>0,57</t>
      </is>
    </nc>
  </rcc>
  <rcc rId="277" sId="1">
    <nc r="H162" t="inlineStr">
      <is>
        <t>0,57</t>
      </is>
    </nc>
  </rcc>
  <rcc rId="278" sId="1">
    <nc r="I162" t="inlineStr">
      <is>
        <t>13,37</t>
      </is>
    </nc>
  </rcc>
  <rcc rId="279" sId="1">
    <nc r="J162">
      <v>61</v>
    </nc>
  </rcc>
  <rcc rId="280" sId="1">
    <nc r="G163" t="inlineStr">
      <is>
        <t>0,21</t>
      </is>
    </nc>
  </rcc>
  <rcc rId="281" sId="1">
    <nc r="H163" t="inlineStr">
      <is>
        <t>0,03</t>
      </is>
    </nc>
  </rcc>
  <rcc rId="282" sId="1">
    <nc r="I163" t="inlineStr">
      <is>
        <t>0,69</t>
      </is>
    </nc>
  </rcc>
  <rcc rId="283" sId="1">
    <nc r="J163">
      <v>4</v>
    </nc>
  </rcc>
  <rcc rId="284" sId="1">
    <nc r="K158" t="inlineStr">
      <is>
        <t>П00214</t>
      </is>
    </nc>
  </rcc>
  <rcc rId="285" sId="1">
    <nc r="K160" t="inlineStr">
      <is>
        <t>П00430</t>
      </is>
    </nc>
  </rcc>
  <rcc rId="286" sId="1">
    <nc r="K161" t="inlineStr">
      <is>
        <t>П00757</t>
      </is>
    </nc>
  </rcc>
  <rcc rId="287" sId="1">
    <nc r="K162" t="inlineStr">
      <is>
        <t>П00756ъ</t>
      </is>
    </nc>
  </rcc>
  <rcc rId="288" sId="1">
    <nc r="K163" t="inlineStr">
      <is>
        <t>П003111</t>
      </is>
    </nc>
  </rcc>
  <rcc rId="289" sId="1">
    <nc r="E177" t="inlineStr">
      <is>
        <t>Рыба жареная</t>
      </is>
    </nc>
  </rcc>
  <rcc rId="290" sId="1">
    <nc r="E178" t="inlineStr">
      <is>
        <t>Пюре картофельное</t>
      </is>
    </nc>
  </rcc>
  <rcc rId="291" sId="1">
    <nc r="E179" t="inlineStr">
      <is>
        <t>Чай с сахаром</t>
      </is>
    </nc>
  </rcc>
  <rcc rId="292" sId="1">
    <nc r="E180" t="inlineStr">
      <is>
        <t>Хлеб окский</t>
      </is>
    </nc>
  </rcc>
  <rcc rId="293" sId="1">
    <nc r="E182" t="inlineStr">
      <is>
        <t>огурец св.</t>
      </is>
    </nc>
  </rcc>
  <rcc rId="294" sId="1">
    <nc r="F177">
      <v>80</v>
    </nc>
  </rcc>
  <rcc rId="295" sId="1">
    <nc r="F178">
      <v>150</v>
    </nc>
  </rcc>
  <rcc rId="296" sId="1">
    <nc r="F179">
      <v>200</v>
    </nc>
  </rcc>
  <rcc rId="297" sId="1">
    <nc r="F180">
      <v>30</v>
    </nc>
  </rcc>
  <rcc rId="298" sId="1">
    <nc r="F182">
      <v>40</v>
    </nc>
  </rcc>
  <rcc rId="299" sId="1">
    <nc r="G177" t="inlineStr">
      <is>
        <t>13,55</t>
      </is>
    </nc>
  </rcc>
  <rcc rId="300" sId="1">
    <nc r="H177" t="inlineStr">
      <is>
        <t>4,34</t>
      </is>
    </nc>
  </rcc>
  <rcc rId="301" sId="1">
    <nc r="I177" t="inlineStr">
      <is>
        <t>8,48</t>
      </is>
    </nc>
  </rcc>
  <rcc rId="302" sId="1">
    <nc r="J177">
      <v>165</v>
    </nc>
  </rcc>
  <rcc rId="303" sId="1">
    <nc r="G178" t="inlineStr">
      <is>
        <t>3,11</t>
      </is>
    </nc>
  </rcc>
  <rcc rId="304" sId="1">
    <nc r="H178" t="inlineStr">
      <is>
        <t>5,66</t>
      </is>
    </nc>
  </rcc>
  <rcc rId="305" sId="1">
    <nc r="I178" t="inlineStr">
      <is>
        <t>20,06</t>
      </is>
    </nc>
  </rcc>
  <rcc rId="306" sId="1">
    <nc r="J178">
      <v>150</v>
    </nc>
  </rcc>
  <rcc rId="307" sId="1">
    <nc r="G179" t="inlineStr">
      <is>
        <t xml:space="preserve"> </t>
      </is>
    </nc>
  </rcc>
  <rcc rId="308" sId="1">
    <nc r="H179" t="inlineStr">
      <is>
        <t xml:space="preserve"> </t>
      </is>
    </nc>
  </rcc>
  <rcc rId="309" sId="1">
    <nc r="I179">
      <v>15</v>
    </nc>
  </rcc>
  <rcc rId="310" sId="1">
    <nc r="J179">
      <v>54</v>
    </nc>
  </rcc>
  <rcc rId="311" sId="1">
    <nc r="G180" t="inlineStr">
      <is>
        <t>2,13</t>
      </is>
    </nc>
  </rcc>
  <rcc rId="312" sId="1">
    <nc r="H180" t="inlineStr">
      <is>
        <t>0,32</t>
      </is>
    </nc>
  </rcc>
  <rcc rId="313" sId="1">
    <nc r="I180" t="inlineStr">
      <is>
        <t>13,11</t>
      </is>
    </nc>
  </rcc>
  <rcc rId="314" sId="1">
    <nc r="J180">
      <v>65</v>
    </nc>
  </rcc>
  <rcc rId="315" sId="1">
    <nc r="G182" t="inlineStr">
      <is>
        <t>0,3</t>
      </is>
    </nc>
  </rcc>
  <rcc rId="316" sId="1">
    <nc r="H182" t="inlineStr">
      <is>
        <t>0,03</t>
      </is>
    </nc>
  </rcc>
  <rcc rId="317" sId="1">
    <nc r="I182" t="inlineStr">
      <is>
        <t>0,94</t>
      </is>
    </nc>
  </rcc>
  <rcc rId="318" sId="1">
    <nc r="J182">
      <v>6</v>
    </nc>
  </rcc>
  <rcc rId="319" sId="1">
    <nc r="K177" t="inlineStr">
      <is>
        <t>П00233</t>
      </is>
    </nc>
  </rcc>
  <rcc rId="320" sId="1">
    <nc r="K178" t="inlineStr">
      <is>
        <t>П00893</t>
      </is>
    </nc>
  </rcc>
  <rcc rId="321" sId="1">
    <nc r="K179" t="inlineStr">
      <is>
        <t>П00430</t>
      </is>
    </nc>
  </rcc>
  <rcc rId="322" sId="1">
    <nc r="K180" t="inlineStr">
      <is>
        <t>П00753</t>
      </is>
    </nc>
  </rcc>
  <rcc rId="323" sId="1">
    <nc r="K182" t="inlineStr">
      <is>
        <t>П008361</t>
      </is>
    </nc>
  </rcc>
  <rcc rId="324" sId="1">
    <nc r="C1" t="inlineStr">
      <is>
        <t>Хаапалампинская ООШ</t>
      </is>
    </nc>
  </rcc>
  <rcc rId="325" sId="1">
    <nc r="H1" t="inlineStr">
      <is>
        <t>директор</t>
      </is>
    </nc>
  </rcc>
  <rcc rId="326" sId="1">
    <nc r="H2" t="inlineStr">
      <is>
        <t>Машталлер Н.В.</t>
      </is>
    </nc>
  </rcc>
  <rcc rId="327" sId="1">
    <nc r="H3" t="inlineStr">
      <is>
        <t xml:space="preserve"> 2 сентября 2024</t>
      </is>
    </nc>
  </rcc>
  <rcc rId="328" sId="1">
    <oc r="G196">
      <f>(G24+G43+G62+G81+G100+G119+G138+G157+G176+G195)/(IF(G24=0,0,1)+IF(G43=0,0,1)+IF(G62=0,0,1)+IF(G81=0,0,1)+IF(G100=0,0,1)+IF(G119=0,0,1)+IF(G138=0,0,1)+IF(G157=0,0,1)+IF(G176=0,0,1)+IF(G195=0,0,1))</f>
    </oc>
    <nc r="G196">
      <f>SUM(M195)</f>
    </nc>
  </rcc>
  <rcc rId="329" sId="1">
    <oc r="G24">
      <f>G13+G23</f>
    </oc>
    <nc r="G24">
      <f>G13+G23</f>
    </nc>
  </rcc>
  <rcc rId="330" sId="1">
    <oc r="G13">
      <f>SUM(G6:G12)</f>
    </oc>
    <nc r="G13">
      <f>SUM(G6:G12)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>
    <oc r="H3" t="inlineStr">
      <is>
        <t xml:space="preserve"> 2 сентября 2024</t>
      </is>
    </oc>
    <nc r="H3" t="inlineStr">
      <is>
        <t xml:space="preserve"> 9 января 2025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1" ht="14.5" x14ac:dyDescent="0.35">
      <c r="A1" s="1" t="s">
        <v>7</v>
      </c>
      <c r="C1" s="49" t="s">
        <v>186</v>
      </c>
      <c r="D1" s="50"/>
      <c r="E1" s="50"/>
      <c r="F1" s="13" t="s">
        <v>16</v>
      </c>
      <c r="G1" s="2" t="s">
        <v>17</v>
      </c>
      <c r="H1" s="51" t="s">
        <v>187</v>
      </c>
      <c r="I1" s="51"/>
      <c r="J1" s="51"/>
      <c r="K1" s="51"/>
    </row>
    <row r="2" spans="1:11" ht="18" x14ac:dyDescent="0.25">
      <c r="A2" s="36" t="s">
        <v>6</v>
      </c>
      <c r="C2" s="2"/>
      <c r="G2" s="2" t="s">
        <v>18</v>
      </c>
      <c r="H2" s="51" t="s">
        <v>188</v>
      </c>
      <c r="I2" s="51"/>
      <c r="J2" s="51"/>
      <c r="K2" s="51"/>
    </row>
    <row r="3" spans="1:11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52" t="s">
        <v>189</v>
      </c>
      <c r="I3" s="52"/>
      <c r="J3" s="52"/>
      <c r="K3" s="52"/>
    </row>
    <row r="4" spans="1:11" ht="13" thickBot="1" x14ac:dyDescent="0.3">
      <c r="C4" s="2"/>
      <c r="D4" s="4"/>
    </row>
    <row r="5" spans="1:11" ht="32" thickBot="1" x14ac:dyDescent="0.3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5" x14ac:dyDescent="0.35">
      <c r="A6" s="21">
        <v>1</v>
      </c>
      <c r="B6" s="22">
        <v>1</v>
      </c>
      <c r="C6" s="23" t="s">
        <v>20</v>
      </c>
      <c r="D6" s="5" t="s">
        <v>21</v>
      </c>
      <c r="E6" s="40" t="s">
        <v>35</v>
      </c>
      <c r="F6" s="41" t="s">
        <v>43</v>
      </c>
      <c r="G6" s="41" t="s">
        <v>45</v>
      </c>
      <c r="H6" s="41" t="s">
        <v>48</v>
      </c>
      <c r="I6" s="41" t="s">
        <v>51</v>
      </c>
      <c r="J6" s="41">
        <v>369</v>
      </c>
      <c r="K6" s="42" t="s">
        <v>39</v>
      </c>
    </row>
    <row r="7" spans="1:11" ht="14.5" x14ac:dyDescent="0.35">
      <c r="A7" s="24"/>
      <c r="B7" s="16"/>
      <c r="C7" s="11"/>
      <c r="D7" s="6"/>
      <c r="E7" s="43" t="s">
        <v>36</v>
      </c>
      <c r="F7" s="44">
        <v>30</v>
      </c>
      <c r="G7" s="44" t="s">
        <v>46</v>
      </c>
      <c r="H7" s="44" t="s">
        <v>49</v>
      </c>
      <c r="I7" s="44" t="s">
        <v>52</v>
      </c>
      <c r="J7" s="44">
        <v>3</v>
      </c>
      <c r="K7" s="45" t="s">
        <v>40</v>
      </c>
    </row>
    <row r="8" spans="1:11" ht="14.5" x14ac:dyDescent="0.35">
      <c r="A8" s="24"/>
      <c r="B8" s="16"/>
      <c r="C8" s="11"/>
      <c r="D8" s="7" t="s">
        <v>22</v>
      </c>
      <c r="E8" s="43" t="s">
        <v>38</v>
      </c>
      <c r="F8" s="44">
        <v>200</v>
      </c>
      <c r="G8" s="44"/>
      <c r="H8" s="44"/>
      <c r="I8" s="44" t="s">
        <v>54</v>
      </c>
      <c r="J8" s="44">
        <v>82</v>
      </c>
      <c r="K8" s="45" t="s">
        <v>42</v>
      </c>
    </row>
    <row r="9" spans="1:11" ht="14.5" x14ac:dyDescent="0.35">
      <c r="A9" s="24"/>
      <c r="B9" s="16"/>
      <c r="C9" s="11"/>
      <c r="D9" s="7" t="s">
        <v>23</v>
      </c>
      <c r="E9" s="43" t="s">
        <v>37</v>
      </c>
      <c r="F9" s="44" t="s">
        <v>44</v>
      </c>
      <c r="G9" s="44" t="s">
        <v>47</v>
      </c>
      <c r="H9" s="44" t="s">
        <v>50</v>
      </c>
      <c r="I9" s="44" t="s">
        <v>53</v>
      </c>
      <c r="J9" s="44">
        <v>145</v>
      </c>
      <c r="K9" s="45" t="s">
        <v>41</v>
      </c>
    </row>
    <row r="10" spans="1:11" ht="14.5" x14ac:dyDescent="0.3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4.5" x14ac:dyDescent="0.3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4.5" x14ac:dyDescent="0.3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4.5" x14ac:dyDescent="0.35">
      <c r="A13" s="25"/>
      <c r="B13" s="18"/>
      <c r="C13" s="8"/>
      <c r="D13" s="19" t="s">
        <v>33</v>
      </c>
      <c r="E13" s="9"/>
      <c r="F13" s="20">
        <f>SUM(F6:F12)</f>
        <v>230</v>
      </c>
      <c r="G13" s="20">
        <f>SUM(G6:G12)</f>
        <v>0</v>
      </c>
      <c r="H13" s="20">
        <f t="shared" ref="H13:J13" si="0">SUM(H6:H12)</f>
        <v>0</v>
      </c>
      <c r="I13" s="20">
        <f t="shared" si="0"/>
        <v>0</v>
      </c>
      <c r="J13" s="20">
        <f t="shared" si="0"/>
        <v>599</v>
      </c>
      <c r="K13" s="26"/>
    </row>
    <row r="14" spans="1:11" ht="14.5" x14ac:dyDescent="0.3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4.5" x14ac:dyDescent="0.3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4.5" x14ac:dyDescent="0.3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4.5" x14ac:dyDescent="0.3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4.5" x14ac:dyDescent="0.3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4.5" x14ac:dyDescent="0.3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4.5" x14ac:dyDescent="0.3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4.5" x14ac:dyDescent="0.3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4.5" x14ac:dyDescent="0.3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4.5" x14ac:dyDescent="0.3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" thickBot="1" x14ac:dyDescent="0.3">
      <c r="A24" s="30">
        <f>A6</f>
        <v>1</v>
      </c>
      <c r="B24" s="31">
        <f>B6</f>
        <v>1</v>
      </c>
      <c r="C24" s="53" t="s">
        <v>4</v>
      </c>
      <c r="D24" s="54"/>
      <c r="E24" s="32"/>
      <c r="F24" s="33">
        <f>F13+F23</f>
        <v>230</v>
      </c>
      <c r="G24" s="33">
        <f>G13+G23</f>
        <v>0</v>
      </c>
      <c r="H24" s="33">
        <f t="shared" ref="H24:J24" si="2">H13+H23</f>
        <v>0</v>
      </c>
      <c r="I24" s="33">
        <f t="shared" si="2"/>
        <v>0</v>
      </c>
      <c r="J24" s="33">
        <f t="shared" si="2"/>
        <v>599</v>
      </c>
      <c r="K24" s="33"/>
    </row>
    <row r="25" spans="1:11" ht="14.5" x14ac:dyDescent="0.35">
      <c r="A25" s="15">
        <v>1</v>
      </c>
      <c r="B25" s="16">
        <v>2</v>
      </c>
      <c r="C25" s="23" t="s">
        <v>20</v>
      </c>
      <c r="D25" s="5" t="s">
        <v>21</v>
      </c>
      <c r="E25" s="40" t="s">
        <v>56</v>
      </c>
      <c r="F25" s="41">
        <v>150</v>
      </c>
      <c r="G25" s="41" t="s">
        <v>61</v>
      </c>
      <c r="H25" s="41" t="s">
        <v>67</v>
      </c>
      <c r="I25" s="41" t="s">
        <v>71</v>
      </c>
      <c r="J25" s="41">
        <v>150</v>
      </c>
      <c r="K25" s="42" t="s">
        <v>77</v>
      </c>
    </row>
    <row r="26" spans="1:11" ht="14.5" x14ac:dyDescent="0.35">
      <c r="A26" s="15"/>
      <c r="B26" s="16"/>
      <c r="C26" s="11"/>
      <c r="D26" s="6"/>
      <c r="E26" s="43" t="s">
        <v>57</v>
      </c>
      <c r="F26" s="44">
        <v>80</v>
      </c>
      <c r="G26" s="44" t="s">
        <v>62</v>
      </c>
      <c r="H26" s="44" t="s">
        <v>68</v>
      </c>
      <c r="I26" s="44" t="s">
        <v>72</v>
      </c>
      <c r="J26" s="44">
        <v>196</v>
      </c>
      <c r="K26" s="45" t="s">
        <v>78</v>
      </c>
    </row>
    <row r="27" spans="1:11" ht="14.5" x14ac:dyDescent="0.35">
      <c r="A27" s="15"/>
      <c r="B27" s="16"/>
      <c r="C27" s="11"/>
      <c r="D27" s="7" t="s">
        <v>22</v>
      </c>
      <c r="E27" s="43" t="s">
        <v>55</v>
      </c>
      <c r="F27" s="44">
        <v>200</v>
      </c>
      <c r="G27" s="44" t="s">
        <v>63</v>
      </c>
      <c r="H27" s="44" t="s">
        <v>63</v>
      </c>
      <c r="I27" s="44" t="s">
        <v>73</v>
      </c>
      <c r="J27" s="44">
        <v>97</v>
      </c>
      <c r="K27" s="45" t="s">
        <v>79</v>
      </c>
    </row>
    <row r="28" spans="1:11" ht="14.5" x14ac:dyDescent="0.35">
      <c r="A28" s="15"/>
      <c r="B28" s="16"/>
      <c r="C28" s="11"/>
      <c r="D28" s="7" t="s">
        <v>23</v>
      </c>
      <c r="E28" s="43" t="s">
        <v>60</v>
      </c>
      <c r="F28" s="44">
        <v>25</v>
      </c>
      <c r="G28" s="44" t="s">
        <v>64</v>
      </c>
      <c r="H28" s="44">
        <v>0.38</v>
      </c>
      <c r="I28" s="44" t="s">
        <v>74</v>
      </c>
      <c r="J28" s="44">
        <v>54</v>
      </c>
      <c r="K28" s="45" t="s">
        <v>80</v>
      </c>
    </row>
    <row r="29" spans="1:11" ht="14.5" x14ac:dyDescent="0.3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4.5" x14ac:dyDescent="0.35">
      <c r="A30" s="15"/>
      <c r="B30" s="16"/>
      <c r="C30" s="11"/>
      <c r="D30" s="6"/>
      <c r="E30" s="43" t="s">
        <v>58</v>
      </c>
      <c r="F30" s="44">
        <v>50</v>
      </c>
      <c r="G30" s="44" t="s">
        <v>65</v>
      </c>
      <c r="H30" s="44" t="s">
        <v>69</v>
      </c>
      <c r="I30" s="44" t="s">
        <v>75</v>
      </c>
      <c r="J30" s="44">
        <v>68</v>
      </c>
      <c r="K30" s="45" t="s">
        <v>81</v>
      </c>
    </row>
    <row r="31" spans="1:11" ht="14.5" x14ac:dyDescent="0.35">
      <c r="A31" s="15"/>
      <c r="B31" s="16"/>
      <c r="C31" s="11"/>
      <c r="D31" s="6"/>
      <c r="E31" s="43" t="s">
        <v>59</v>
      </c>
      <c r="F31" s="44">
        <v>20</v>
      </c>
      <c r="G31" s="44" t="s">
        <v>66</v>
      </c>
      <c r="H31" s="44" t="s">
        <v>70</v>
      </c>
      <c r="I31" s="44" t="s">
        <v>76</v>
      </c>
      <c r="J31" s="44">
        <v>4</v>
      </c>
      <c r="K31" s="45" t="s">
        <v>82</v>
      </c>
    </row>
    <row r="32" spans="1:11" ht="14.5" x14ac:dyDescent="0.35">
      <c r="A32" s="17"/>
      <c r="B32" s="18"/>
      <c r="C32" s="8"/>
      <c r="D32" s="19" t="s">
        <v>33</v>
      </c>
      <c r="E32" s="9"/>
      <c r="F32" s="20">
        <f>SUM(F25:F31)</f>
        <v>525</v>
      </c>
      <c r="G32" s="20">
        <f t="shared" ref="G32" si="3">SUM(G25:G31)</f>
        <v>0</v>
      </c>
      <c r="H32" s="20">
        <f t="shared" ref="H32" si="4">SUM(H25:H31)</f>
        <v>0.38</v>
      </c>
      <c r="I32" s="20">
        <f t="shared" ref="I32" si="5">SUM(I25:I31)</f>
        <v>0</v>
      </c>
      <c r="J32" s="20">
        <f t="shared" ref="J32" si="6">SUM(J25:J31)</f>
        <v>569</v>
      </c>
      <c r="K32" s="26"/>
    </row>
    <row r="33" spans="1:11" ht="14.5" x14ac:dyDescent="0.3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4.5" x14ac:dyDescent="0.3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4.5" x14ac:dyDescent="0.3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4.5" x14ac:dyDescent="0.3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4.5" x14ac:dyDescent="0.3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4.5" x14ac:dyDescent="0.3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4.5" x14ac:dyDescent="0.3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4.5" x14ac:dyDescent="0.3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4.5" x14ac:dyDescent="0.3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4.5" x14ac:dyDescent="0.3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3">
      <c r="A43" s="34">
        <f>A25</f>
        <v>1</v>
      </c>
      <c r="B43" s="34">
        <f>B25</f>
        <v>2</v>
      </c>
      <c r="C43" s="53" t="s">
        <v>4</v>
      </c>
      <c r="D43" s="54"/>
      <c r="E43" s="32"/>
      <c r="F43" s="33">
        <f>F32+F42</f>
        <v>525</v>
      </c>
      <c r="G43" s="33">
        <f t="shared" ref="G43" si="11">G32+G42</f>
        <v>0</v>
      </c>
      <c r="H43" s="33">
        <f t="shared" ref="H43" si="12">H32+H42</f>
        <v>0.38</v>
      </c>
      <c r="I43" s="33">
        <f t="shared" ref="I43" si="13">I32+I42</f>
        <v>0</v>
      </c>
      <c r="J43" s="33">
        <f t="shared" ref="J43" si="14">J32+J42</f>
        <v>569</v>
      </c>
      <c r="K43" s="33"/>
    </row>
    <row r="44" spans="1:11" ht="25" x14ac:dyDescent="0.35">
      <c r="A44" s="21">
        <v>1</v>
      </c>
      <c r="B44" s="22">
        <v>3</v>
      </c>
      <c r="C44" s="23" t="s">
        <v>20</v>
      </c>
      <c r="D44" s="5" t="s">
        <v>21</v>
      </c>
      <c r="E44" s="40" t="s">
        <v>84</v>
      </c>
      <c r="F44" s="41" t="s">
        <v>86</v>
      </c>
      <c r="G44" s="41" t="s">
        <v>93</v>
      </c>
      <c r="H44" s="41" t="s">
        <v>94</v>
      </c>
      <c r="I44" s="41" t="s">
        <v>95</v>
      </c>
      <c r="J44" s="41">
        <v>297</v>
      </c>
      <c r="K44" s="42" t="s">
        <v>98</v>
      </c>
    </row>
    <row r="45" spans="1:11" ht="14.5" x14ac:dyDescent="0.3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4.5" x14ac:dyDescent="0.35">
      <c r="A46" s="24"/>
      <c r="B46" s="16"/>
      <c r="C46" s="11"/>
      <c r="D46" s="7" t="s">
        <v>22</v>
      </c>
      <c r="E46" s="43" t="s">
        <v>83</v>
      </c>
      <c r="F46" s="44">
        <v>200</v>
      </c>
      <c r="G46" s="44" t="s">
        <v>90</v>
      </c>
      <c r="H46" s="44" t="s">
        <v>91</v>
      </c>
      <c r="I46" s="44" t="s">
        <v>92</v>
      </c>
      <c r="J46" s="44">
        <v>61</v>
      </c>
      <c r="K46" s="45" t="s">
        <v>97</v>
      </c>
    </row>
    <row r="47" spans="1:11" ht="14.5" x14ac:dyDescent="0.35">
      <c r="A47" s="24"/>
      <c r="B47" s="16"/>
      <c r="C47" s="11"/>
      <c r="D47" s="7" t="s">
        <v>23</v>
      </c>
      <c r="E47" s="43" t="s">
        <v>37</v>
      </c>
      <c r="F47" s="44" t="s">
        <v>44</v>
      </c>
      <c r="G47" s="44" t="s">
        <v>47</v>
      </c>
      <c r="H47" s="44" t="s">
        <v>50</v>
      </c>
      <c r="I47" s="44" t="s">
        <v>53</v>
      </c>
      <c r="J47" s="44">
        <v>145</v>
      </c>
      <c r="K47" s="45" t="s">
        <v>41</v>
      </c>
    </row>
    <row r="48" spans="1:11" ht="14.5" x14ac:dyDescent="0.35">
      <c r="A48" s="24"/>
      <c r="B48" s="16"/>
      <c r="C48" s="11"/>
      <c r="D48" s="7" t="s">
        <v>24</v>
      </c>
      <c r="E48" s="43" t="s">
        <v>85</v>
      </c>
      <c r="F48" s="44">
        <v>100</v>
      </c>
      <c r="G48" s="44" t="s">
        <v>87</v>
      </c>
      <c r="H48" s="44" t="s">
        <v>88</v>
      </c>
      <c r="I48" s="44" t="s">
        <v>89</v>
      </c>
      <c r="J48" s="44">
        <v>40</v>
      </c>
      <c r="K48" s="45" t="s">
        <v>96</v>
      </c>
    </row>
    <row r="49" spans="1:11" ht="14.5" x14ac:dyDescent="0.3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4.5" x14ac:dyDescent="0.3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4.5" x14ac:dyDescent="0.35">
      <c r="A51" s="25"/>
      <c r="B51" s="18"/>
      <c r="C51" s="8"/>
      <c r="D51" s="19" t="s">
        <v>33</v>
      </c>
      <c r="E51" s="9"/>
      <c r="F51" s="20">
        <f>SUM(F44:F50)</f>
        <v>300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543</v>
      </c>
      <c r="K51" s="26"/>
    </row>
    <row r="52" spans="1:11" ht="14.5" x14ac:dyDescent="0.3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4.5" x14ac:dyDescent="0.3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4.5" x14ac:dyDescent="0.3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4.5" x14ac:dyDescent="0.3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4.5" x14ac:dyDescent="0.3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4.5" x14ac:dyDescent="0.3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4.5" x14ac:dyDescent="0.3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4.5" x14ac:dyDescent="0.3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4.5" x14ac:dyDescent="0.3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4.5" x14ac:dyDescent="0.3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3">
      <c r="A62" s="30">
        <f>A44</f>
        <v>1</v>
      </c>
      <c r="B62" s="31">
        <f>B44</f>
        <v>3</v>
      </c>
      <c r="C62" s="53" t="s">
        <v>4</v>
      </c>
      <c r="D62" s="54"/>
      <c r="E62" s="32"/>
      <c r="F62" s="33">
        <f>F51+F61</f>
        <v>300</v>
      </c>
      <c r="G62" s="33">
        <f t="shared" ref="G62" si="23">G51+G61</f>
        <v>0</v>
      </c>
      <c r="H62" s="33">
        <f t="shared" ref="H62" si="24">H51+H61</f>
        <v>0</v>
      </c>
      <c r="I62" s="33">
        <f t="shared" ref="I62" si="25">I51+I61</f>
        <v>0</v>
      </c>
      <c r="J62" s="33">
        <f t="shared" ref="J62" si="26">J51+J61</f>
        <v>543</v>
      </c>
      <c r="K62" s="33"/>
    </row>
    <row r="63" spans="1:11" ht="14.5" x14ac:dyDescent="0.35">
      <c r="A63" s="21">
        <v>1</v>
      </c>
      <c r="B63" s="22">
        <v>4</v>
      </c>
      <c r="C63" s="23" t="s">
        <v>20</v>
      </c>
      <c r="D63" s="5" t="s">
        <v>21</v>
      </c>
      <c r="E63" s="40" t="s">
        <v>99</v>
      </c>
      <c r="F63" s="41" t="s">
        <v>43</v>
      </c>
      <c r="G63" s="41" t="s">
        <v>101</v>
      </c>
      <c r="H63" s="41" t="s">
        <v>102</v>
      </c>
      <c r="I63" s="41" t="s">
        <v>103</v>
      </c>
      <c r="J63" s="41">
        <v>389</v>
      </c>
      <c r="K63" s="42" t="s">
        <v>110</v>
      </c>
    </row>
    <row r="64" spans="1:11" ht="14.5" x14ac:dyDescent="0.3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4.5" x14ac:dyDescent="0.35">
      <c r="A65" s="24"/>
      <c r="B65" s="16"/>
      <c r="C65" s="11"/>
      <c r="D65" s="7" t="s">
        <v>22</v>
      </c>
      <c r="E65" s="43" t="s">
        <v>38</v>
      </c>
      <c r="F65" s="44">
        <v>200</v>
      </c>
      <c r="G65" s="44" t="s">
        <v>104</v>
      </c>
      <c r="H65" s="44" t="s">
        <v>104</v>
      </c>
      <c r="I65" s="44" t="s">
        <v>54</v>
      </c>
      <c r="J65" s="44">
        <v>82</v>
      </c>
      <c r="K65" s="45" t="s">
        <v>42</v>
      </c>
    </row>
    <row r="66" spans="1:11" ht="14.5" x14ac:dyDescent="0.35">
      <c r="A66" s="24"/>
      <c r="B66" s="16"/>
      <c r="C66" s="11"/>
      <c r="D66" s="7" t="s">
        <v>23</v>
      </c>
      <c r="E66" s="43" t="s">
        <v>37</v>
      </c>
      <c r="F66" s="48" t="s">
        <v>109</v>
      </c>
      <c r="G66" s="44" t="s">
        <v>105</v>
      </c>
      <c r="H66" s="44" t="s">
        <v>50</v>
      </c>
      <c r="I66" s="44" t="s">
        <v>106</v>
      </c>
      <c r="J66" s="44">
        <v>125</v>
      </c>
      <c r="K66" s="45" t="s">
        <v>41</v>
      </c>
    </row>
    <row r="67" spans="1:11" ht="14.5" x14ac:dyDescent="0.35">
      <c r="A67" s="24"/>
      <c r="B67" s="16"/>
      <c r="C67" s="11"/>
      <c r="D67" s="7" t="s">
        <v>24</v>
      </c>
      <c r="E67" s="43" t="s">
        <v>100</v>
      </c>
      <c r="F67" s="44">
        <v>100</v>
      </c>
      <c r="G67" s="44" t="s">
        <v>107</v>
      </c>
      <c r="H67" s="44" t="s">
        <v>107</v>
      </c>
      <c r="I67" s="44" t="s">
        <v>108</v>
      </c>
      <c r="J67" s="44">
        <v>61</v>
      </c>
      <c r="K67" s="45" t="s">
        <v>96</v>
      </c>
    </row>
    <row r="68" spans="1:11" ht="14.5" x14ac:dyDescent="0.3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4.5" x14ac:dyDescent="0.3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4.5" x14ac:dyDescent="0.35">
      <c r="A70" s="25"/>
      <c r="B70" s="18"/>
      <c r="C70" s="8"/>
      <c r="D70" s="19" t="s">
        <v>33</v>
      </c>
      <c r="E70" s="9"/>
      <c r="F70" s="20">
        <f>SUM(F63:F69)</f>
        <v>300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657</v>
      </c>
      <c r="K70" s="26"/>
    </row>
    <row r="71" spans="1:11" ht="14.5" x14ac:dyDescent="0.3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4.5" x14ac:dyDescent="0.3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4.5" x14ac:dyDescent="0.3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4.5" x14ac:dyDescent="0.3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4.5" x14ac:dyDescent="0.3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4.5" x14ac:dyDescent="0.3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4.5" x14ac:dyDescent="0.3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4.5" x14ac:dyDescent="0.3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4.5" x14ac:dyDescent="0.3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4.5" x14ac:dyDescent="0.3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3">
      <c r="A81" s="30">
        <f>A63</f>
        <v>1</v>
      </c>
      <c r="B81" s="31">
        <f>B63</f>
        <v>4</v>
      </c>
      <c r="C81" s="53" t="s">
        <v>4</v>
      </c>
      <c r="D81" s="54"/>
      <c r="E81" s="32"/>
      <c r="F81" s="33">
        <f>F70+F80</f>
        <v>300</v>
      </c>
      <c r="G81" s="33">
        <f t="shared" ref="G81" si="35">G70+G80</f>
        <v>0</v>
      </c>
      <c r="H81" s="33">
        <f t="shared" ref="H81" si="36">H70+H80</f>
        <v>0</v>
      </c>
      <c r="I81" s="33">
        <f t="shared" ref="I81" si="37">I70+I80</f>
        <v>0</v>
      </c>
      <c r="J81" s="33">
        <f t="shared" ref="J81" si="38">J70+J80</f>
        <v>657</v>
      </c>
      <c r="K81" s="33"/>
    </row>
    <row r="82" spans="1:11" ht="14.5" x14ac:dyDescent="0.35">
      <c r="A82" s="21">
        <v>1</v>
      </c>
      <c r="B82" s="22">
        <v>5</v>
      </c>
      <c r="C82" s="23" t="s">
        <v>20</v>
      </c>
      <c r="D82" s="5" t="s">
        <v>21</v>
      </c>
      <c r="E82" s="40" t="s">
        <v>111</v>
      </c>
      <c r="F82" s="41">
        <v>250</v>
      </c>
      <c r="G82" s="41" t="s">
        <v>114</v>
      </c>
      <c r="H82" s="41" t="s">
        <v>115</v>
      </c>
      <c r="I82" s="41" t="s">
        <v>116</v>
      </c>
      <c r="J82" s="41">
        <v>350</v>
      </c>
      <c r="K82" s="42" t="s">
        <v>120</v>
      </c>
    </row>
    <row r="83" spans="1:11" ht="14.5" x14ac:dyDescent="0.3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4.5" x14ac:dyDescent="0.35">
      <c r="A84" s="24"/>
      <c r="B84" s="16"/>
      <c r="C84" s="11"/>
      <c r="D84" s="7" t="s">
        <v>22</v>
      </c>
      <c r="E84" s="43" t="s">
        <v>112</v>
      </c>
      <c r="F84" s="44">
        <v>200</v>
      </c>
      <c r="G84" s="44" t="s">
        <v>104</v>
      </c>
      <c r="H84" s="44" t="s">
        <v>104</v>
      </c>
      <c r="I84" s="44" t="s">
        <v>54</v>
      </c>
      <c r="J84" s="44">
        <v>82</v>
      </c>
      <c r="K84" s="45" t="s">
        <v>121</v>
      </c>
    </row>
    <row r="85" spans="1:11" ht="14.5" x14ac:dyDescent="0.35">
      <c r="A85" s="24"/>
      <c r="B85" s="16"/>
      <c r="C85" s="11"/>
      <c r="D85" s="7" t="s">
        <v>23</v>
      </c>
      <c r="E85" s="43" t="s">
        <v>37</v>
      </c>
      <c r="F85" s="44" t="s">
        <v>109</v>
      </c>
      <c r="G85" s="44" t="s">
        <v>105</v>
      </c>
      <c r="H85" s="44" t="s">
        <v>50</v>
      </c>
      <c r="I85" s="44" t="s">
        <v>106</v>
      </c>
      <c r="J85" s="44">
        <v>125</v>
      </c>
      <c r="K85" s="45" t="s">
        <v>41</v>
      </c>
    </row>
    <row r="86" spans="1:11" ht="14.5" x14ac:dyDescent="0.3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4.5" x14ac:dyDescent="0.35">
      <c r="A87" s="24"/>
      <c r="B87" s="16"/>
      <c r="C87" s="11"/>
      <c r="D87" s="6"/>
      <c r="E87" s="43" t="s">
        <v>113</v>
      </c>
      <c r="F87" s="44">
        <v>30</v>
      </c>
      <c r="G87" s="44" t="s">
        <v>117</v>
      </c>
      <c r="H87" s="44" t="s">
        <v>118</v>
      </c>
      <c r="I87" s="44" t="s">
        <v>119</v>
      </c>
      <c r="J87" s="44">
        <v>61</v>
      </c>
      <c r="K87" s="45" t="s">
        <v>122</v>
      </c>
    </row>
    <row r="88" spans="1:11" ht="14.5" x14ac:dyDescent="0.3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4.5" x14ac:dyDescent="0.35">
      <c r="A89" s="25"/>
      <c r="B89" s="18"/>
      <c r="C89" s="8"/>
      <c r="D89" s="19" t="s">
        <v>33</v>
      </c>
      <c r="E89" s="9"/>
      <c r="F89" s="20">
        <f>SUM(F82:F88)</f>
        <v>480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618</v>
      </c>
      <c r="K89" s="26"/>
    </row>
    <row r="90" spans="1:11" ht="14.5" x14ac:dyDescent="0.3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4.5" x14ac:dyDescent="0.3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4.5" x14ac:dyDescent="0.3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4.5" x14ac:dyDescent="0.3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4.5" x14ac:dyDescent="0.3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4.5" x14ac:dyDescent="0.3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4.5" x14ac:dyDescent="0.3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4.5" x14ac:dyDescent="0.3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4.5" x14ac:dyDescent="0.3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4.5" x14ac:dyDescent="0.3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3">
      <c r="A100" s="30">
        <f>A82</f>
        <v>1</v>
      </c>
      <c r="B100" s="31">
        <f>B82</f>
        <v>5</v>
      </c>
      <c r="C100" s="53" t="s">
        <v>4</v>
      </c>
      <c r="D100" s="54"/>
      <c r="E100" s="32"/>
      <c r="F100" s="33">
        <f>F89+F99</f>
        <v>480</v>
      </c>
      <c r="G100" s="33">
        <f t="shared" ref="G100" si="47">G89+G99</f>
        <v>0</v>
      </c>
      <c r="H100" s="33">
        <f t="shared" ref="H100" si="48">H89+H99</f>
        <v>0</v>
      </c>
      <c r="I100" s="33">
        <f t="shared" ref="I100" si="49">I89+I99</f>
        <v>0</v>
      </c>
      <c r="J100" s="33">
        <f t="shared" ref="J100" si="50">J89+J99</f>
        <v>618</v>
      </c>
      <c r="K100" s="33"/>
    </row>
    <row r="101" spans="1:11" ht="14.5" x14ac:dyDescent="0.35">
      <c r="A101" s="21">
        <v>2</v>
      </c>
      <c r="B101" s="22">
        <v>1</v>
      </c>
      <c r="C101" s="23" t="s">
        <v>20</v>
      </c>
      <c r="D101" s="5" t="s">
        <v>21</v>
      </c>
      <c r="E101" s="40" t="s">
        <v>123</v>
      </c>
      <c r="F101" s="41">
        <v>150</v>
      </c>
      <c r="G101" s="41" t="s">
        <v>128</v>
      </c>
      <c r="H101" s="41" t="s">
        <v>129</v>
      </c>
      <c r="I101" s="41">
        <v>43</v>
      </c>
      <c r="J101" s="41">
        <v>190</v>
      </c>
      <c r="K101" s="42" t="s">
        <v>141</v>
      </c>
    </row>
    <row r="102" spans="1:11" ht="14.5" x14ac:dyDescent="0.35">
      <c r="A102" s="24"/>
      <c r="B102" s="16"/>
      <c r="C102" s="11"/>
      <c r="D102" s="6"/>
      <c r="E102" s="43" t="s">
        <v>124</v>
      </c>
      <c r="F102" s="44">
        <v>62</v>
      </c>
      <c r="G102" s="44" t="s">
        <v>130</v>
      </c>
      <c r="H102" s="44" t="s">
        <v>131</v>
      </c>
      <c r="I102" s="44" t="s">
        <v>104</v>
      </c>
      <c r="J102" s="44">
        <v>211</v>
      </c>
      <c r="K102" s="45" t="s">
        <v>142</v>
      </c>
    </row>
    <row r="103" spans="1:11" ht="14.5" x14ac:dyDescent="0.35">
      <c r="A103" s="24"/>
      <c r="B103" s="16"/>
      <c r="C103" s="11"/>
      <c r="D103" s="7" t="s">
        <v>22</v>
      </c>
      <c r="E103" s="43" t="s">
        <v>125</v>
      </c>
      <c r="F103" s="44">
        <v>200</v>
      </c>
      <c r="G103" s="44" t="s">
        <v>104</v>
      </c>
      <c r="H103" s="44" t="s">
        <v>104</v>
      </c>
      <c r="I103" s="44">
        <v>15</v>
      </c>
      <c r="J103" s="44">
        <v>54</v>
      </c>
      <c r="K103" s="45" t="s">
        <v>143</v>
      </c>
    </row>
    <row r="104" spans="1:11" ht="14.5" x14ac:dyDescent="0.35">
      <c r="A104" s="24"/>
      <c r="B104" s="16"/>
      <c r="C104" s="11"/>
      <c r="D104" s="7" t="s">
        <v>23</v>
      </c>
      <c r="E104" s="43" t="s">
        <v>60</v>
      </c>
      <c r="F104" s="44">
        <v>25</v>
      </c>
      <c r="G104" s="44" t="s">
        <v>132</v>
      </c>
      <c r="H104" s="44" t="s">
        <v>133</v>
      </c>
      <c r="I104" s="44" t="s">
        <v>134</v>
      </c>
      <c r="J104" s="44">
        <v>47</v>
      </c>
      <c r="K104" s="45" t="s">
        <v>122</v>
      </c>
    </row>
    <row r="105" spans="1:11" ht="14.5" x14ac:dyDescent="0.3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4.5" x14ac:dyDescent="0.35">
      <c r="A106" s="24"/>
      <c r="B106" s="16"/>
      <c r="C106" s="11"/>
      <c r="D106" s="6"/>
      <c r="E106" s="43" t="s">
        <v>126</v>
      </c>
      <c r="F106" s="44">
        <v>60</v>
      </c>
      <c r="G106" s="44" t="s">
        <v>135</v>
      </c>
      <c r="H106" s="44" t="s">
        <v>136</v>
      </c>
      <c r="I106" s="44" t="s">
        <v>137</v>
      </c>
      <c r="J106" s="44">
        <v>58</v>
      </c>
      <c r="K106" s="45" t="s">
        <v>144</v>
      </c>
    </row>
    <row r="107" spans="1:11" ht="14.5" x14ac:dyDescent="0.35">
      <c r="A107" s="24"/>
      <c r="B107" s="16"/>
      <c r="C107" s="11"/>
      <c r="D107" s="6"/>
      <c r="E107" s="43" t="s">
        <v>127</v>
      </c>
      <c r="F107" s="44">
        <v>5</v>
      </c>
      <c r="G107" s="44" t="s">
        <v>138</v>
      </c>
      <c r="H107" s="44" t="s">
        <v>139</v>
      </c>
      <c r="I107" s="44" t="s">
        <v>140</v>
      </c>
      <c r="J107" s="44">
        <v>37</v>
      </c>
      <c r="K107" s="45" t="s">
        <v>145</v>
      </c>
    </row>
    <row r="108" spans="1:11" ht="14.5" x14ac:dyDescent="0.35">
      <c r="A108" s="25"/>
      <c r="B108" s="18"/>
      <c r="C108" s="8"/>
      <c r="D108" s="19" t="s">
        <v>33</v>
      </c>
      <c r="E108" s="9"/>
      <c r="F108" s="20">
        <f>SUM(F101:F107)</f>
        <v>502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58</v>
      </c>
      <c r="J108" s="20">
        <f t="shared" si="51"/>
        <v>597</v>
      </c>
      <c r="K108" s="26"/>
    </row>
    <row r="109" spans="1:11" ht="14.5" x14ac:dyDescent="0.3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4.5" x14ac:dyDescent="0.3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4.5" x14ac:dyDescent="0.3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4.5" x14ac:dyDescent="0.3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4.5" x14ac:dyDescent="0.3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4.5" x14ac:dyDescent="0.3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4.5" x14ac:dyDescent="0.3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4.5" x14ac:dyDescent="0.3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4.5" x14ac:dyDescent="0.3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4.5" x14ac:dyDescent="0.3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" thickBot="1" x14ac:dyDescent="0.3">
      <c r="A119" s="30">
        <f>A101</f>
        <v>2</v>
      </c>
      <c r="B119" s="31">
        <f>B101</f>
        <v>1</v>
      </c>
      <c r="C119" s="53" t="s">
        <v>4</v>
      </c>
      <c r="D119" s="54"/>
      <c r="E119" s="32"/>
      <c r="F119" s="33">
        <f>F108+F118</f>
        <v>502</v>
      </c>
      <c r="G119" s="33">
        <f t="shared" ref="G119" si="53">G108+G118</f>
        <v>0</v>
      </c>
      <c r="H119" s="33">
        <f t="shared" ref="H119" si="54">H108+H118</f>
        <v>0</v>
      </c>
      <c r="I119" s="33">
        <f t="shared" ref="I119" si="55">I108+I118</f>
        <v>58</v>
      </c>
      <c r="J119" s="33">
        <f t="shared" ref="J119" si="56">J108+J118</f>
        <v>597</v>
      </c>
      <c r="K119" s="33"/>
    </row>
    <row r="120" spans="1:11" ht="14.5" x14ac:dyDescent="0.35">
      <c r="A120" s="15">
        <v>2</v>
      </c>
      <c r="B120" s="16">
        <v>2</v>
      </c>
      <c r="C120" s="23" t="s">
        <v>20</v>
      </c>
      <c r="D120" s="5" t="s">
        <v>21</v>
      </c>
      <c r="E120" s="40" t="s">
        <v>57</v>
      </c>
      <c r="F120" s="41">
        <v>80</v>
      </c>
      <c r="G120" s="41" t="s">
        <v>62</v>
      </c>
      <c r="H120" s="41" t="s">
        <v>68</v>
      </c>
      <c r="I120" s="41" t="s">
        <v>72</v>
      </c>
      <c r="J120" s="41">
        <v>196</v>
      </c>
      <c r="K120" s="42" t="s">
        <v>78</v>
      </c>
    </row>
    <row r="121" spans="1:11" ht="14.5" x14ac:dyDescent="0.35">
      <c r="A121" s="15"/>
      <c r="B121" s="16"/>
      <c r="C121" s="11"/>
      <c r="D121" s="6"/>
      <c r="E121" s="43" t="s">
        <v>146</v>
      </c>
      <c r="F121" s="44">
        <v>150</v>
      </c>
      <c r="G121" s="44" t="s">
        <v>128</v>
      </c>
      <c r="H121" s="44" t="s">
        <v>147</v>
      </c>
      <c r="I121" s="44" t="s">
        <v>148</v>
      </c>
      <c r="J121" s="44">
        <v>194</v>
      </c>
      <c r="K121" s="45" t="s">
        <v>149</v>
      </c>
    </row>
    <row r="122" spans="1:11" ht="14.5" x14ac:dyDescent="0.35">
      <c r="A122" s="15"/>
      <c r="B122" s="16"/>
      <c r="C122" s="11"/>
      <c r="D122" s="7" t="s">
        <v>22</v>
      </c>
      <c r="E122" s="43" t="s">
        <v>55</v>
      </c>
      <c r="F122" s="44">
        <v>200</v>
      </c>
      <c r="G122" s="44" t="s">
        <v>63</v>
      </c>
      <c r="H122" s="44" t="s">
        <v>63</v>
      </c>
      <c r="I122" s="44" t="s">
        <v>73</v>
      </c>
      <c r="J122" s="44">
        <v>97</v>
      </c>
      <c r="K122" s="45" t="s">
        <v>79</v>
      </c>
    </row>
    <row r="123" spans="1:11" ht="14.5" x14ac:dyDescent="0.35">
      <c r="A123" s="15"/>
      <c r="B123" s="16"/>
      <c r="C123" s="11"/>
      <c r="D123" s="7" t="s">
        <v>23</v>
      </c>
      <c r="E123" s="43" t="s">
        <v>60</v>
      </c>
      <c r="F123" s="44">
        <v>25</v>
      </c>
      <c r="G123" s="44" t="s">
        <v>64</v>
      </c>
      <c r="H123" s="44" t="s">
        <v>87</v>
      </c>
      <c r="I123" s="44" t="s">
        <v>74</v>
      </c>
      <c r="J123" s="44">
        <v>54</v>
      </c>
      <c r="K123" s="45" t="s">
        <v>80</v>
      </c>
    </row>
    <row r="124" spans="1:11" ht="14.5" x14ac:dyDescent="0.3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4.5" x14ac:dyDescent="0.35">
      <c r="A125" s="15"/>
      <c r="B125" s="16"/>
      <c r="C125" s="11"/>
      <c r="D125" s="6"/>
      <c r="E125" s="43" t="s">
        <v>36</v>
      </c>
      <c r="F125" s="44">
        <v>30</v>
      </c>
      <c r="G125" s="44" t="s">
        <v>46</v>
      </c>
      <c r="H125" s="44" t="s">
        <v>49</v>
      </c>
      <c r="I125" s="44" t="s">
        <v>52</v>
      </c>
      <c r="J125" s="44">
        <v>3</v>
      </c>
      <c r="K125" s="45" t="s">
        <v>40</v>
      </c>
    </row>
    <row r="126" spans="1:11" ht="14.5" x14ac:dyDescent="0.3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4.5" x14ac:dyDescent="0.35">
      <c r="A127" s="17"/>
      <c r="B127" s="18"/>
      <c r="C127" s="8"/>
      <c r="D127" s="19" t="s">
        <v>33</v>
      </c>
      <c r="E127" s="9"/>
      <c r="F127" s="20">
        <f>SUM(F120:F126)</f>
        <v>485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544</v>
      </c>
      <c r="K127" s="26"/>
    </row>
    <row r="128" spans="1:11" ht="14.5" x14ac:dyDescent="0.3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4.5" x14ac:dyDescent="0.3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4.5" x14ac:dyDescent="0.3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4.5" x14ac:dyDescent="0.3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4.5" x14ac:dyDescent="0.3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4.5" x14ac:dyDescent="0.3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4.5" x14ac:dyDescent="0.3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4.5" x14ac:dyDescent="0.3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4.5" x14ac:dyDescent="0.3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4.5" x14ac:dyDescent="0.3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" thickBot="1" x14ac:dyDescent="0.3">
      <c r="A138" s="34">
        <f>A120</f>
        <v>2</v>
      </c>
      <c r="B138" s="34">
        <f>B120</f>
        <v>2</v>
      </c>
      <c r="C138" s="53" t="s">
        <v>4</v>
      </c>
      <c r="D138" s="54"/>
      <c r="E138" s="32"/>
      <c r="F138" s="33">
        <f>F127+F137</f>
        <v>485</v>
      </c>
      <c r="G138" s="33">
        <f t="shared" ref="G138" si="59">G127+G137</f>
        <v>0</v>
      </c>
      <c r="H138" s="33">
        <f t="shared" ref="H138" si="60">H127+H137</f>
        <v>0</v>
      </c>
      <c r="I138" s="33">
        <f t="shared" ref="I138" si="61">I127+I137</f>
        <v>0</v>
      </c>
      <c r="J138" s="33">
        <f t="shared" ref="J138" si="62">J127+J137</f>
        <v>544</v>
      </c>
      <c r="K138" s="33"/>
    </row>
    <row r="139" spans="1:11" ht="14.5" x14ac:dyDescent="0.35">
      <c r="A139" s="21">
        <v>2</v>
      </c>
      <c r="B139" s="22">
        <v>3</v>
      </c>
      <c r="C139" s="23" t="s">
        <v>20</v>
      </c>
      <c r="D139" s="5" t="s">
        <v>21</v>
      </c>
      <c r="E139" s="40" t="s">
        <v>150</v>
      </c>
      <c r="F139" s="41">
        <v>250</v>
      </c>
      <c r="G139" s="41" t="s">
        <v>154</v>
      </c>
      <c r="H139" s="41" t="s">
        <v>155</v>
      </c>
      <c r="I139" s="41">
        <v>44</v>
      </c>
      <c r="J139" s="41">
        <v>250</v>
      </c>
      <c r="K139" s="42" t="s">
        <v>162</v>
      </c>
    </row>
    <row r="140" spans="1:11" ht="14.5" x14ac:dyDescent="0.3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4.5" x14ac:dyDescent="0.35">
      <c r="A141" s="24"/>
      <c r="B141" s="16"/>
      <c r="C141" s="11"/>
      <c r="D141" s="7" t="s">
        <v>22</v>
      </c>
      <c r="E141" s="43" t="s">
        <v>125</v>
      </c>
      <c r="F141" s="44">
        <v>200</v>
      </c>
      <c r="G141" s="44" t="s">
        <v>104</v>
      </c>
      <c r="H141" s="44" t="s">
        <v>104</v>
      </c>
      <c r="I141" s="44">
        <v>15</v>
      </c>
      <c r="J141" s="44">
        <v>54</v>
      </c>
      <c r="K141" s="45" t="s">
        <v>143</v>
      </c>
    </row>
    <row r="142" spans="1:11" ht="15.75" customHeight="1" x14ac:dyDescent="0.35">
      <c r="A142" s="24"/>
      <c r="B142" s="16"/>
      <c r="C142" s="11"/>
      <c r="D142" s="7" t="s">
        <v>23</v>
      </c>
      <c r="E142" s="43" t="s">
        <v>151</v>
      </c>
      <c r="F142" s="44" t="s">
        <v>153</v>
      </c>
      <c r="G142" s="44" t="s">
        <v>156</v>
      </c>
      <c r="H142" s="44" t="s">
        <v>157</v>
      </c>
      <c r="I142" s="44" t="s">
        <v>158</v>
      </c>
      <c r="J142" s="44">
        <v>111</v>
      </c>
      <c r="K142" s="45" t="s">
        <v>163</v>
      </c>
    </row>
    <row r="143" spans="1:11" ht="14.5" x14ac:dyDescent="0.35">
      <c r="A143" s="24"/>
      <c r="B143" s="16"/>
      <c r="C143" s="11"/>
      <c r="D143" s="7" t="s">
        <v>24</v>
      </c>
      <c r="E143" s="43" t="s">
        <v>152</v>
      </c>
      <c r="F143" s="44">
        <v>100</v>
      </c>
      <c r="G143" s="44" t="s">
        <v>159</v>
      </c>
      <c r="H143" s="44" t="s">
        <v>160</v>
      </c>
      <c r="I143" s="44" t="s">
        <v>161</v>
      </c>
      <c r="J143" s="44">
        <v>117</v>
      </c>
      <c r="K143" s="45" t="s">
        <v>164</v>
      </c>
    </row>
    <row r="144" spans="1:11" ht="14.5" x14ac:dyDescent="0.3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4.5" x14ac:dyDescent="0.3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4.5" x14ac:dyDescent="0.35">
      <c r="A146" s="25"/>
      <c r="B146" s="18"/>
      <c r="C146" s="8"/>
      <c r="D146" s="19" t="s">
        <v>33</v>
      </c>
      <c r="E146" s="9"/>
      <c r="F146" s="20">
        <f>SUM(F139:F145)</f>
        <v>550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59</v>
      </c>
      <c r="J146" s="20">
        <f t="shared" si="63"/>
        <v>532</v>
      </c>
      <c r="K146" s="26"/>
    </row>
    <row r="147" spans="1:11" ht="14.5" x14ac:dyDescent="0.3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4.5" x14ac:dyDescent="0.3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4.5" x14ac:dyDescent="0.3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4.5" x14ac:dyDescent="0.3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4.5" x14ac:dyDescent="0.3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4.5" x14ac:dyDescent="0.3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4.5" x14ac:dyDescent="0.3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4.5" x14ac:dyDescent="0.3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4.5" x14ac:dyDescent="0.3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4.5" x14ac:dyDescent="0.3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" thickBot="1" x14ac:dyDescent="0.3">
      <c r="A157" s="30">
        <f>A139</f>
        <v>2</v>
      </c>
      <c r="B157" s="31">
        <f>B139</f>
        <v>3</v>
      </c>
      <c r="C157" s="53" t="s">
        <v>4</v>
      </c>
      <c r="D157" s="54"/>
      <c r="E157" s="32"/>
      <c r="F157" s="33">
        <f>F146+F156</f>
        <v>550</v>
      </c>
      <c r="G157" s="33">
        <f t="shared" ref="G157" si="65">G146+G156</f>
        <v>0</v>
      </c>
      <c r="H157" s="33">
        <f t="shared" ref="H157" si="66">H146+H156</f>
        <v>0</v>
      </c>
      <c r="I157" s="33">
        <f t="shared" ref="I157" si="67">I146+I156</f>
        <v>59</v>
      </c>
      <c r="J157" s="33">
        <f t="shared" ref="J157" si="68">J146+J156</f>
        <v>532</v>
      </c>
      <c r="K157" s="33"/>
    </row>
    <row r="158" spans="1:11" ht="14.5" x14ac:dyDescent="0.35">
      <c r="A158" s="21">
        <v>2</v>
      </c>
      <c r="B158" s="22">
        <v>4</v>
      </c>
      <c r="C158" s="23" t="s">
        <v>20</v>
      </c>
      <c r="D158" s="5" t="s">
        <v>21</v>
      </c>
      <c r="E158" s="40" t="s">
        <v>165</v>
      </c>
      <c r="F158" s="41">
        <v>160</v>
      </c>
      <c r="G158" s="41" t="s">
        <v>167</v>
      </c>
      <c r="H158" s="41" t="s">
        <v>168</v>
      </c>
      <c r="I158" s="41" t="s">
        <v>169</v>
      </c>
      <c r="J158" s="41">
        <v>245</v>
      </c>
      <c r="K158" s="42" t="s">
        <v>173</v>
      </c>
    </row>
    <row r="159" spans="1:11" ht="14.5" x14ac:dyDescent="0.3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4.5" x14ac:dyDescent="0.35">
      <c r="A160" s="24"/>
      <c r="B160" s="16"/>
      <c r="C160" s="11"/>
      <c r="D160" s="7" t="s">
        <v>22</v>
      </c>
      <c r="E160" s="43" t="s">
        <v>125</v>
      </c>
      <c r="F160" s="44">
        <v>200</v>
      </c>
      <c r="G160" s="44" t="s">
        <v>104</v>
      </c>
      <c r="H160" s="44" t="s">
        <v>104</v>
      </c>
      <c r="I160" s="44">
        <v>15</v>
      </c>
      <c r="J160" s="44">
        <v>54</v>
      </c>
      <c r="K160" s="45" t="s">
        <v>143</v>
      </c>
    </row>
    <row r="161" spans="1:11" ht="14.5" x14ac:dyDescent="0.35">
      <c r="A161" s="24"/>
      <c r="B161" s="16"/>
      <c r="C161" s="11"/>
      <c r="D161" s="7" t="s">
        <v>23</v>
      </c>
      <c r="E161" s="43" t="s">
        <v>166</v>
      </c>
      <c r="F161" s="44">
        <v>25</v>
      </c>
      <c r="G161" s="44" t="s">
        <v>170</v>
      </c>
      <c r="H161" s="44" t="s">
        <v>171</v>
      </c>
      <c r="I161" s="44" t="s">
        <v>172</v>
      </c>
      <c r="J161" s="44">
        <v>65</v>
      </c>
      <c r="K161" s="45" t="s">
        <v>174</v>
      </c>
    </row>
    <row r="162" spans="1:11" ht="14.5" x14ac:dyDescent="0.35">
      <c r="A162" s="24"/>
      <c r="B162" s="16"/>
      <c r="C162" s="11"/>
      <c r="D162" s="7" t="s">
        <v>24</v>
      </c>
      <c r="E162" s="43" t="s">
        <v>100</v>
      </c>
      <c r="F162" s="44">
        <v>100</v>
      </c>
      <c r="G162" s="44" t="s">
        <v>107</v>
      </c>
      <c r="H162" s="44" t="s">
        <v>107</v>
      </c>
      <c r="I162" s="44" t="s">
        <v>108</v>
      </c>
      <c r="J162" s="44">
        <v>61</v>
      </c>
      <c r="K162" s="45" t="s">
        <v>96</v>
      </c>
    </row>
    <row r="163" spans="1:11" ht="14.5" x14ac:dyDescent="0.35">
      <c r="A163" s="24"/>
      <c r="B163" s="16"/>
      <c r="C163" s="11"/>
      <c r="D163" s="6"/>
      <c r="E163" s="43" t="s">
        <v>59</v>
      </c>
      <c r="F163" s="44">
        <v>20</v>
      </c>
      <c r="G163" s="44" t="s">
        <v>66</v>
      </c>
      <c r="H163" s="44" t="s">
        <v>70</v>
      </c>
      <c r="I163" s="44" t="s">
        <v>76</v>
      </c>
      <c r="J163" s="44">
        <v>4</v>
      </c>
      <c r="K163" s="45" t="s">
        <v>82</v>
      </c>
    </row>
    <row r="164" spans="1:11" ht="14.5" x14ac:dyDescent="0.3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4.5" x14ac:dyDescent="0.35">
      <c r="A165" s="25"/>
      <c r="B165" s="18"/>
      <c r="C165" s="8"/>
      <c r="D165" s="19" t="s">
        <v>33</v>
      </c>
      <c r="E165" s="9"/>
      <c r="F165" s="20">
        <f>SUM(F158:F164)</f>
        <v>505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15</v>
      </c>
      <c r="J165" s="20">
        <f t="shared" si="69"/>
        <v>429</v>
      </c>
      <c r="K165" s="26"/>
    </row>
    <row r="166" spans="1:11" ht="14.5" x14ac:dyDescent="0.3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4.5" x14ac:dyDescent="0.3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4.5" x14ac:dyDescent="0.3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4.5" x14ac:dyDescent="0.3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4.5" x14ac:dyDescent="0.3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4.5" x14ac:dyDescent="0.3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4.5" x14ac:dyDescent="0.3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4.5" x14ac:dyDescent="0.3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4.5" x14ac:dyDescent="0.3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4.5" x14ac:dyDescent="0.3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" thickBot="1" x14ac:dyDescent="0.3">
      <c r="A176" s="30">
        <f>A158</f>
        <v>2</v>
      </c>
      <c r="B176" s="31">
        <f>B158</f>
        <v>4</v>
      </c>
      <c r="C176" s="53" t="s">
        <v>4</v>
      </c>
      <c r="D176" s="54"/>
      <c r="E176" s="32"/>
      <c r="F176" s="33">
        <f>F165+F175</f>
        <v>505</v>
      </c>
      <c r="G176" s="33">
        <f t="shared" ref="G176" si="71">G165+G175</f>
        <v>0</v>
      </c>
      <c r="H176" s="33">
        <f t="shared" ref="H176" si="72">H165+H175</f>
        <v>0</v>
      </c>
      <c r="I176" s="33">
        <f t="shared" ref="I176" si="73">I165+I175</f>
        <v>15</v>
      </c>
      <c r="J176" s="33">
        <f t="shared" ref="J176" si="74">J165+J175</f>
        <v>429</v>
      </c>
      <c r="K176" s="33"/>
    </row>
    <row r="177" spans="1:11" ht="14.5" x14ac:dyDescent="0.35">
      <c r="A177" s="21">
        <v>2</v>
      </c>
      <c r="B177" s="22">
        <v>5</v>
      </c>
      <c r="C177" s="23" t="s">
        <v>20</v>
      </c>
      <c r="D177" s="5" t="s">
        <v>21</v>
      </c>
      <c r="E177" s="40" t="s">
        <v>175</v>
      </c>
      <c r="F177" s="41">
        <v>80</v>
      </c>
      <c r="G177" s="41" t="s">
        <v>177</v>
      </c>
      <c r="H177" s="41" t="s">
        <v>178</v>
      </c>
      <c r="I177" s="41" t="s">
        <v>179</v>
      </c>
      <c r="J177" s="41">
        <v>165</v>
      </c>
      <c r="K177" s="42" t="s">
        <v>185</v>
      </c>
    </row>
    <row r="178" spans="1:11" ht="14.5" x14ac:dyDescent="0.35">
      <c r="A178" s="24"/>
      <c r="B178" s="16"/>
      <c r="C178" s="11"/>
      <c r="D178" s="6"/>
      <c r="E178" s="43" t="s">
        <v>56</v>
      </c>
      <c r="F178" s="44">
        <v>150</v>
      </c>
      <c r="G178" s="44" t="s">
        <v>61</v>
      </c>
      <c r="H178" s="44" t="s">
        <v>67</v>
      </c>
      <c r="I178" s="44" t="s">
        <v>71</v>
      </c>
      <c r="J178" s="44">
        <v>150</v>
      </c>
      <c r="K178" s="45" t="s">
        <v>77</v>
      </c>
    </row>
    <row r="179" spans="1:11" ht="14.5" x14ac:dyDescent="0.35">
      <c r="A179" s="24"/>
      <c r="B179" s="16"/>
      <c r="C179" s="11"/>
      <c r="D179" s="7" t="s">
        <v>22</v>
      </c>
      <c r="E179" s="43" t="s">
        <v>125</v>
      </c>
      <c r="F179" s="44">
        <v>200</v>
      </c>
      <c r="G179" s="44" t="s">
        <v>104</v>
      </c>
      <c r="H179" s="44" t="s">
        <v>104</v>
      </c>
      <c r="I179" s="44">
        <v>15</v>
      </c>
      <c r="J179" s="44">
        <v>54</v>
      </c>
      <c r="K179" s="45" t="s">
        <v>143</v>
      </c>
    </row>
    <row r="180" spans="1:11" ht="14.5" x14ac:dyDescent="0.35">
      <c r="A180" s="24"/>
      <c r="B180" s="16"/>
      <c r="C180" s="11"/>
      <c r="D180" s="7" t="s">
        <v>23</v>
      </c>
      <c r="E180" s="43" t="s">
        <v>176</v>
      </c>
      <c r="F180" s="44">
        <v>30</v>
      </c>
      <c r="G180" s="44" t="s">
        <v>180</v>
      </c>
      <c r="H180" s="44" t="s">
        <v>181</v>
      </c>
      <c r="I180" s="44" t="s">
        <v>182</v>
      </c>
      <c r="J180" s="44">
        <v>65</v>
      </c>
      <c r="K180" s="45" t="s">
        <v>122</v>
      </c>
    </row>
    <row r="181" spans="1:11" ht="14.5" x14ac:dyDescent="0.3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4.5" x14ac:dyDescent="0.35">
      <c r="A182" s="24"/>
      <c r="B182" s="16"/>
      <c r="C182" s="11"/>
      <c r="D182" s="6"/>
      <c r="E182" s="43" t="s">
        <v>36</v>
      </c>
      <c r="F182" s="44">
        <v>40</v>
      </c>
      <c r="G182" s="44" t="s">
        <v>183</v>
      </c>
      <c r="H182" s="44" t="s">
        <v>70</v>
      </c>
      <c r="I182" s="44" t="s">
        <v>184</v>
      </c>
      <c r="J182" s="44">
        <v>6</v>
      </c>
      <c r="K182" s="45" t="s">
        <v>40</v>
      </c>
    </row>
    <row r="183" spans="1:11" ht="14.5" x14ac:dyDescent="0.3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35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15</v>
      </c>
      <c r="J184" s="20">
        <f t="shared" si="75"/>
        <v>440</v>
      </c>
      <c r="K184" s="26"/>
    </row>
    <row r="185" spans="1:11" ht="14.5" x14ac:dyDescent="0.3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4.5" x14ac:dyDescent="0.3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4.5" x14ac:dyDescent="0.3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4.5" x14ac:dyDescent="0.3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4.5" x14ac:dyDescent="0.3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4.5" x14ac:dyDescent="0.3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4.5" x14ac:dyDescent="0.3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4.5" x14ac:dyDescent="0.3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4.5" x14ac:dyDescent="0.3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4.5" x14ac:dyDescent="0.3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" thickBot="1" x14ac:dyDescent="0.3">
      <c r="A195" s="30">
        <f>A177</f>
        <v>2</v>
      </c>
      <c r="B195" s="31">
        <f>B177</f>
        <v>5</v>
      </c>
      <c r="C195" s="53" t="s">
        <v>4</v>
      </c>
      <c r="D195" s="54"/>
      <c r="E195" s="32"/>
      <c r="F195" s="33">
        <f>F184+F194</f>
        <v>500</v>
      </c>
      <c r="G195" s="33">
        <f t="shared" ref="G195" si="77">G184+G194</f>
        <v>0</v>
      </c>
      <c r="H195" s="33">
        <f t="shared" ref="H195" si="78">H184+H194</f>
        <v>0</v>
      </c>
      <c r="I195" s="33">
        <f t="shared" ref="I195" si="79">I184+I194</f>
        <v>15</v>
      </c>
      <c r="J195" s="33">
        <f t="shared" ref="J195" si="80">J184+J194</f>
        <v>440</v>
      </c>
      <c r="K195" s="33"/>
    </row>
    <row r="196" spans="1:11" ht="13.5" thickBot="1" x14ac:dyDescent="0.3">
      <c r="A196" s="28"/>
      <c r="B196" s="29"/>
      <c r="C196" s="55" t="s">
        <v>5</v>
      </c>
      <c r="D196" s="55"/>
      <c r="E196" s="55"/>
      <c r="F196" s="35">
        <f>(F24+F43+F62+F81+F100+F119+F138+F157+F176+F195)/(IF(F24=0,0,1)+IF(F43=0,0,1)+IF(F62=0,0,1)+IF(F81=0,0,1)+IF(F100=0,0,1)+IF(F119=0,0,1)+IF(F138=0,0,1)+IF(F157=0,0,1)+IF(F176=0,0,1)+IF(F195=0,0,1))</f>
        <v>437.7</v>
      </c>
      <c r="G196" s="35">
        <f>SUM(M195)</f>
        <v>0</v>
      </c>
      <c r="H196" s="35">
        <f t="shared" ref="H196:J196" si="81">(H24+H43+H62+H81+H100+H119+H138+H157+H176+H195)/(IF(H24=0,0,1)+IF(H43=0,0,1)+IF(H62=0,0,1)+IF(H81=0,0,1)+IF(H100=0,0,1)+IF(H119=0,0,1)+IF(H138=0,0,1)+IF(H157=0,0,1)+IF(H176=0,0,1)+IF(H195=0,0,1))</f>
        <v>0.38</v>
      </c>
      <c r="I196" s="35">
        <f t="shared" si="81"/>
        <v>36.75</v>
      </c>
      <c r="J196" s="35">
        <f t="shared" si="81"/>
        <v>552.79999999999995</v>
      </c>
      <c r="K196" s="35"/>
    </row>
  </sheetData>
  <customSheetViews>
    <customSheetView guid="{6FF5F777-20FB-40B3-94D1-18B19C83D8C8}">
      <pane xSplit="4" ySplit="5" topLeftCell="E6" activePane="bottomRight" state="frozen"/>
      <selection pane="bottomRight" activeCell="K6" sqref="K6:K8"/>
      <pageMargins left="0.7" right="0.7" top="0.75" bottom="0.75" header="0.3" footer="0.3"/>
      <pageSetup paperSize="9" orientation="portrait" r:id="rId1"/>
    </customSheetView>
  </customSheetViews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2025-02-25T07:54:54Z</dcterms:modified>
</cp:coreProperties>
</file>